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25" windowHeight="7725" activeTab="0"/>
  </bookViews>
  <sheets>
    <sheet name="Лист 1" sheetId="1" r:id="rId1"/>
  </sheets>
  <definedNames>
    <definedName name="_xlnm.Print_Area" localSheetId="0">'Лист 1'!$A$1:$P$315</definedName>
  </definedNames>
  <calcPr fullCalcOnLoad="1" refMode="R1C1"/>
</workbook>
</file>

<file path=xl/sharedStrings.xml><?xml version="1.0" encoding="utf-8"?>
<sst xmlns="http://schemas.openxmlformats.org/spreadsheetml/2006/main" count="580" uniqueCount="117">
  <si>
    <t>Наименование</t>
  </si>
  <si>
    <t>Выход,</t>
  </si>
  <si>
    <t xml:space="preserve">Витамины  </t>
  </si>
  <si>
    <t xml:space="preserve">Минеральные  </t>
  </si>
  <si>
    <t>г</t>
  </si>
  <si>
    <t>вещества  (мг)</t>
  </si>
  <si>
    <t>Всего</t>
  </si>
  <si>
    <t>C</t>
  </si>
  <si>
    <t>A</t>
  </si>
  <si>
    <t>E</t>
  </si>
  <si>
    <t>Ca</t>
  </si>
  <si>
    <t>P</t>
  </si>
  <si>
    <t>Mg</t>
  </si>
  <si>
    <t>Fe</t>
  </si>
  <si>
    <t>1 день</t>
  </si>
  <si>
    <t>к/к</t>
  </si>
  <si>
    <t>Обед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</si>
  <si>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</si>
  <si>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Энергети-ческая цен-ность, ккал.</t>
  </si>
  <si>
    <t>(мг)</t>
  </si>
  <si>
    <t>№ рецептуры или технологи-ческой карты</t>
  </si>
  <si>
    <t>Белки</t>
  </si>
  <si>
    <t>Жиры</t>
  </si>
  <si>
    <t>Углеводы</t>
  </si>
  <si>
    <t>Техноло-гическая и норматив-ная докумен-тация (сборник рецептур)</t>
  </si>
  <si>
    <t>I Завтрак</t>
  </si>
  <si>
    <t>II Завтрак</t>
  </si>
  <si>
    <t>Полдник</t>
  </si>
  <si>
    <t>50/50</t>
  </si>
  <si>
    <t>Каша молочная пшенная с тыквой и маслом сливочным</t>
  </si>
  <si>
    <t>Бутерброд с маслом</t>
  </si>
  <si>
    <t>Кофейный напиток с молоком</t>
  </si>
  <si>
    <t>Яблоко</t>
  </si>
  <si>
    <t>Компот из сухофруктов</t>
  </si>
  <si>
    <t>Хлеб ржано-пшеничный, обогащенный микронутриентами</t>
  </si>
  <si>
    <t>Молоко кипяченое</t>
  </si>
  <si>
    <t>Пряники</t>
  </si>
  <si>
    <t>Пюре картофельное</t>
  </si>
  <si>
    <t>Батон нарезной из пшеничной муки в/с</t>
  </si>
  <si>
    <t>2 день</t>
  </si>
  <si>
    <t>Запеканка картофельная с отварным мясом</t>
  </si>
  <si>
    <t>3 день</t>
  </si>
  <si>
    <t>Булочка "Домашняя" молочная</t>
  </si>
  <si>
    <t>Рис отварной</t>
  </si>
  <si>
    <t>Каша манная молочная с маслом сливочным</t>
  </si>
  <si>
    <t>4 день</t>
  </si>
  <si>
    <t>Икра свекольная</t>
  </si>
  <si>
    <t>Салат из зеленого горошка с луком</t>
  </si>
  <si>
    <t>Омлет натуральный</t>
  </si>
  <si>
    <t>5 день</t>
  </si>
  <si>
    <t>Каша из хлопьев овсяных "Геркулес" со сливочным маслом</t>
  </si>
  <si>
    <t>6 день</t>
  </si>
  <si>
    <t>7 день</t>
  </si>
  <si>
    <t>Каша гречневая молочная  с маслом сливочным</t>
  </si>
  <si>
    <t>Щи из свежей капусты с картофелем со сметаной</t>
  </si>
  <si>
    <t>8 день</t>
  </si>
  <si>
    <t>9 день</t>
  </si>
  <si>
    <t>Гренки пшеничные</t>
  </si>
  <si>
    <t>10 день</t>
  </si>
  <si>
    <t>Итого:</t>
  </si>
  <si>
    <t>Итого за день:</t>
  </si>
  <si>
    <t>Итого за 10 дней средняя:</t>
  </si>
  <si>
    <t>Средняя сбалансированность за 10 дней</t>
  </si>
  <si>
    <t>120 (100/20)</t>
  </si>
  <si>
    <t>Сок фруктовый</t>
  </si>
  <si>
    <t>Итого завтрак:</t>
  </si>
  <si>
    <t>Итого 2-ой завтрак:</t>
  </si>
  <si>
    <t>Салат из свеклы отварной с маслом растительным</t>
  </si>
  <si>
    <t>200/5</t>
  </si>
  <si>
    <t>Каша гречневая рассыпчатая</t>
  </si>
  <si>
    <t>Борщ с картофелем и сметаной</t>
  </si>
  <si>
    <t>Огурец соленый кусочком</t>
  </si>
  <si>
    <t>Печеночные оладьи</t>
  </si>
  <si>
    <t xml:space="preserve">Компот из свежих яблок </t>
  </si>
  <si>
    <t xml:space="preserve">Печенье </t>
  </si>
  <si>
    <t>Котлета рубленая из птицы</t>
  </si>
  <si>
    <t>Какао с молоком</t>
  </si>
  <si>
    <t>Плов из филе птицы</t>
  </si>
  <si>
    <t>Салат из моркови и яблок</t>
  </si>
  <si>
    <t>Голубцы ленивые</t>
  </si>
  <si>
    <t>Соотношение Са к Р 1:2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</si>
  <si>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</si>
  <si>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*  - Таблицы химического состава и калорийности российских продуктов питания.Справочник.-Москва,ДеЛ принт,2007.-276с.Редакция Скурихина И.М.;Тутельяна В.А. </t>
  </si>
  <si>
    <t>*  - Сборник рецептур на продукцию для дошкольных образовательных учреждениях.Москва,Дели принт,2016.Рекомендовано НИИ питания РАМН,редакция Могильного М.П.,Тутельяна В.А.</t>
  </si>
  <si>
    <t>*    Выход порций готовых блюд соответствует СанПиН 2.3/2.4.3590-20</t>
  </si>
  <si>
    <t>Макароны запеченные с сыром</t>
  </si>
  <si>
    <t>Сырники творожные со сгущенным молоком</t>
  </si>
  <si>
    <t>Каша "Дружба" молочная жидкая с маслом сливочным</t>
  </si>
  <si>
    <t>Икра морковная</t>
  </si>
  <si>
    <t>Каша рисовая молочная с маслом сливочным</t>
  </si>
  <si>
    <t>Каша пшеничная молочная с маслом сливочным</t>
  </si>
  <si>
    <t>Котлеты(биточки) рыбные</t>
  </si>
  <si>
    <t xml:space="preserve">Суп картофельный с горохом </t>
  </si>
  <si>
    <t xml:space="preserve">Суп овощной  со сметаной </t>
  </si>
  <si>
    <t>Чай с сахаром и лимоном</t>
  </si>
  <si>
    <t>Запеканка из творога с морковью и сгущенным молоком</t>
  </si>
  <si>
    <t>130/30</t>
  </si>
  <si>
    <t xml:space="preserve">Чай с сахаром </t>
  </si>
  <si>
    <t>Печень по строгановски</t>
  </si>
  <si>
    <t>Содержание белков,жиров,углеводов за 10 дней в % от калорийности:</t>
  </si>
  <si>
    <t xml:space="preserve">Борщ с картофелем и сметаной </t>
  </si>
  <si>
    <t>30( 25/5)</t>
  </si>
  <si>
    <t>Тефтели (1-й вариант)</t>
  </si>
  <si>
    <t>Жаркое по-домашнему из птицы</t>
  </si>
  <si>
    <t>Мандарин</t>
  </si>
  <si>
    <t>30(20/10)</t>
  </si>
  <si>
    <t xml:space="preserve">Бутерброд с сыром </t>
  </si>
  <si>
    <t xml:space="preserve">Рассольник ленинградский со сметаной </t>
  </si>
  <si>
    <t>Вафли</t>
  </si>
  <si>
    <t>Бутерброд с повидлом</t>
  </si>
  <si>
    <t>Суп картофельный с вермишелью</t>
  </si>
  <si>
    <t>Напиток апельсиновый</t>
  </si>
  <si>
    <t>Апельсин</t>
  </si>
  <si>
    <t>реализующих основную общеобразовательную программу дошкольного образования.</t>
  </si>
  <si>
    <t>обучающихся возрастной категории от 3 до 7 лет образовательных учреждений Всеволожского района,</t>
  </si>
  <si>
    <t>Приложение к распоряжение от 21.03.2022 № 218</t>
  </si>
  <si>
    <t>Примерное двухнедельное меню  для организации питания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</si>
</sst>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%"/>
    <numFmt numFmtId="177" formatCode="000000"/>
    <numFmt numFmtId="178" formatCode="0.000"/>
    <numFmt numFmtId="179" formatCode="#,##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0" fontId="9" fillId="33" borderId="2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0" fontId="4" fillId="33" borderId="21" xfId="0" applyNumberFormat="1" applyFont="1" applyFill="1" applyBorder="1" applyAlignment="1">
      <alignment horizontal="center" vertical="top" wrapText="1"/>
    </xf>
    <xf numFmtId="9" fontId="4" fillId="33" borderId="21" xfId="0" applyNumberFormat="1" applyFont="1" applyFill="1" applyBorder="1" applyAlignment="1">
      <alignment horizontal="center" vertical="top" wrapText="1"/>
    </xf>
    <xf numFmtId="174" fontId="4" fillId="33" borderId="21" xfId="0" applyNumberFormat="1" applyFont="1" applyFill="1" applyBorder="1" applyAlignment="1">
      <alignment horizontal="center" vertical="top" wrapText="1"/>
    </xf>
    <xf numFmtId="174" fontId="4" fillId="33" borderId="22" xfId="0" applyNumberFormat="1" applyFont="1" applyFill="1" applyBorder="1" applyAlignment="1">
      <alignment horizontal="center" vertical="top" wrapText="1"/>
    </xf>
    <xf numFmtId="174" fontId="4" fillId="33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33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176" fontId="4" fillId="33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74" fontId="4" fillId="33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N1810"/>
  <sheetViews>
    <sheetView tabSelected="1" zoomScale="80" zoomScaleNormal="80" zoomScaleSheetLayoutView="100" zoomScalePageLayoutView="0" workbookViewId="0" topLeftCell="A64">
      <selection activeCell="C11" sqref="C11:C14"/>
    </sheetView>
  </sheetViews>
  <sheetFormatPr defaultColWidth="9.140625" defaultRowHeight="15"/>
  <cols>
    <col min="1" max="1" width="46.421875" style="6" customWidth="1"/>
    <col min="2" max="2" width="14.140625" style="6" customWidth="1"/>
    <col min="3" max="3" width="11.421875" style="6" customWidth="1"/>
    <col min="4" max="4" width="12.140625" style="6" customWidth="1"/>
    <col min="5" max="5" width="11.57421875" style="6" customWidth="1"/>
    <col min="6" max="6" width="11.57421875" style="23" customWidth="1"/>
    <col min="7" max="7" width="11.8515625" style="6" customWidth="1"/>
    <col min="8" max="8" width="12.00390625" style="6" customWidth="1"/>
    <col min="9" max="9" width="11.8515625" style="6" customWidth="1"/>
    <col min="10" max="11" width="10.7109375" style="6" customWidth="1"/>
    <col min="12" max="12" width="12.140625" style="6" customWidth="1"/>
    <col min="13" max="13" width="12.00390625" style="6" customWidth="1"/>
    <col min="14" max="14" width="10.28125" style="6" customWidth="1"/>
    <col min="15" max="15" width="11.140625" style="6" customWidth="1"/>
    <col min="16" max="16" width="14.7109375" style="6" customWidth="1"/>
    <col min="17" max="17" width="13.421875" style="7" customWidth="1"/>
    <col min="18" max="16384" width="9.140625" style="7" customWidth="1"/>
  </cols>
  <sheetData>
    <row r="1" spans="1:16" ht="16.5" customHeight="1">
      <c r="A1" s="91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1">
      <c r="A3" s="30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9"/>
      <c r="N3" s="29"/>
      <c r="O3" s="29"/>
      <c r="P3" s="29"/>
    </row>
    <row r="4" spans="1:16" ht="15.75" customHeight="1">
      <c r="A4" s="30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30"/>
      <c r="N4" s="27"/>
      <c r="O4" s="31"/>
      <c r="P4" s="31"/>
    </row>
    <row r="5" spans="1:16" ht="16.5" customHeight="1">
      <c r="A5" s="30"/>
      <c r="B5" s="27"/>
      <c r="C5" s="27"/>
      <c r="D5" s="27"/>
      <c r="E5" s="27"/>
      <c r="F5" s="28"/>
      <c r="G5" s="27"/>
      <c r="H5" s="27"/>
      <c r="I5" s="27"/>
      <c r="J5" s="27"/>
      <c r="K5" s="27"/>
      <c r="L5" s="27"/>
      <c r="M5" s="30"/>
      <c r="N5" s="27"/>
      <c r="O5" s="29"/>
      <c r="P5" s="29"/>
    </row>
    <row r="6" spans="1:17" ht="16.5" customHeight="1">
      <c r="A6" s="93" t="s">
        <v>116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49"/>
    </row>
    <row r="7" spans="1:16" ht="16.5" customHeight="1">
      <c r="A7" s="94" t="s">
        <v>114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6.5" customHeight="1">
      <c r="A8" s="94" t="s">
        <v>113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9.7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6.75" customHeight="1" thickBot="1">
      <c r="A10" s="25"/>
      <c r="B10" s="9"/>
      <c r="C10" s="9"/>
      <c r="D10" s="9"/>
      <c r="E10" s="10"/>
      <c r="F10" s="10"/>
      <c r="G10" s="10"/>
      <c r="H10" s="9"/>
      <c r="I10" s="9"/>
      <c r="J10" s="9"/>
      <c r="K10" s="9"/>
      <c r="L10" s="9"/>
      <c r="M10" s="9"/>
      <c r="N10" s="9"/>
      <c r="O10" s="9"/>
      <c r="P10" s="9"/>
    </row>
    <row r="11" spans="1:16" ht="33" customHeight="1" thickBot="1">
      <c r="A11" s="61" t="s">
        <v>0</v>
      </c>
      <c r="B11" s="11" t="s">
        <v>1</v>
      </c>
      <c r="C11" s="64" t="s">
        <v>24</v>
      </c>
      <c r="D11" s="89" t="s">
        <v>20</v>
      </c>
      <c r="E11" s="84" t="s">
        <v>21</v>
      </c>
      <c r="F11" s="99" t="s">
        <v>22</v>
      </c>
      <c r="G11" s="61" t="s">
        <v>23</v>
      </c>
      <c r="H11" s="61" t="s">
        <v>18</v>
      </c>
      <c r="I11" s="84" t="s">
        <v>2</v>
      </c>
      <c r="J11" s="79"/>
      <c r="K11" s="79"/>
      <c r="L11" s="80"/>
      <c r="M11" s="78" t="s">
        <v>3</v>
      </c>
      <c r="N11" s="79"/>
      <c r="O11" s="79"/>
      <c r="P11" s="80"/>
    </row>
    <row r="12" spans="1:16" ht="16.5" customHeight="1" thickBot="1">
      <c r="A12" s="62"/>
      <c r="B12" s="12" t="s">
        <v>4</v>
      </c>
      <c r="C12" s="65"/>
      <c r="D12" s="90"/>
      <c r="E12" s="85"/>
      <c r="F12" s="99"/>
      <c r="G12" s="63"/>
      <c r="H12" s="62"/>
      <c r="I12" s="85" t="s">
        <v>19</v>
      </c>
      <c r="J12" s="82"/>
      <c r="K12" s="82"/>
      <c r="L12" s="83"/>
      <c r="M12" s="81" t="s">
        <v>5</v>
      </c>
      <c r="N12" s="82"/>
      <c r="O12" s="82"/>
      <c r="P12" s="83"/>
    </row>
    <row r="13" spans="1:16" ht="33" customHeight="1" thickBot="1">
      <c r="A13" s="62"/>
      <c r="B13" s="98"/>
      <c r="C13" s="65"/>
      <c r="D13" s="90"/>
      <c r="E13" s="13" t="s">
        <v>6</v>
      </c>
      <c r="F13" s="13" t="s">
        <v>6</v>
      </c>
      <c r="G13" s="13" t="s">
        <v>6</v>
      </c>
      <c r="H13" s="62"/>
      <c r="I13" s="61" t="s">
        <v>17</v>
      </c>
      <c r="J13" s="61" t="s">
        <v>7</v>
      </c>
      <c r="K13" s="61" t="s">
        <v>8</v>
      </c>
      <c r="L13" s="61" t="s">
        <v>9</v>
      </c>
      <c r="M13" s="61" t="s">
        <v>10</v>
      </c>
      <c r="N13" s="61" t="s">
        <v>11</v>
      </c>
      <c r="O13" s="61" t="s">
        <v>12</v>
      </c>
      <c r="P13" s="61" t="s">
        <v>13</v>
      </c>
    </row>
    <row r="14" spans="1:16" ht="20.25" customHeight="1" thickBot="1">
      <c r="A14" s="62"/>
      <c r="B14" s="98"/>
      <c r="C14" s="65"/>
      <c r="D14" s="90"/>
      <c r="E14" s="13" t="s">
        <v>4</v>
      </c>
      <c r="F14" s="13" t="s">
        <v>4</v>
      </c>
      <c r="G14" s="13" t="s">
        <v>4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thickBot="1">
      <c r="A15" s="58" t="s">
        <v>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ht="16.5" customHeight="1" thickBot="1">
      <c r="A16" s="58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16" ht="33" customHeight="1" thickBot="1">
      <c r="A17" s="41" t="s">
        <v>90</v>
      </c>
      <c r="B17" s="42">
        <v>205</v>
      </c>
      <c r="C17" s="43">
        <v>2008</v>
      </c>
      <c r="D17" s="44">
        <v>189</v>
      </c>
      <c r="E17" s="44">
        <v>7.23</v>
      </c>
      <c r="F17" s="44">
        <v>8.26</v>
      </c>
      <c r="G17" s="44">
        <v>32</v>
      </c>
      <c r="H17" s="44">
        <v>230</v>
      </c>
      <c r="I17" s="44">
        <v>0.14</v>
      </c>
      <c r="J17" s="44">
        <v>1.29</v>
      </c>
      <c r="K17" s="44">
        <v>0.05</v>
      </c>
      <c r="L17" s="44">
        <v>0.77</v>
      </c>
      <c r="M17" s="44">
        <v>147.1</v>
      </c>
      <c r="N17" s="44">
        <v>188</v>
      </c>
      <c r="O17" s="44">
        <v>37.4</v>
      </c>
      <c r="P17" s="44">
        <v>2.58</v>
      </c>
    </row>
    <row r="18" spans="1:16" ht="33" customHeight="1" thickBot="1">
      <c r="A18" s="14" t="s">
        <v>30</v>
      </c>
      <c r="B18" s="15" t="s">
        <v>101</v>
      </c>
      <c r="C18" s="16">
        <v>2008</v>
      </c>
      <c r="D18" s="3">
        <v>1</v>
      </c>
      <c r="E18" s="44">
        <v>2.11</v>
      </c>
      <c r="F18" s="44">
        <v>0.98</v>
      </c>
      <c r="G18" s="44">
        <v>12.26</v>
      </c>
      <c r="H18" s="44">
        <v>66.3</v>
      </c>
      <c r="I18" s="44">
        <v>0.05</v>
      </c>
      <c r="J18" s="44">
        <v>0.02</v>
      </c>
      <c r="K18" s="44">
        <v>0.005</v>
      </c>
      <c r="L18" s="44">
        <v>0.28</v>
      </c>
      <c r="M18" s="44">
        <v>11.5</v>
      </c>
      <c r="N18" s="44">
        <v>24.85</v>
      </c>
      <c r="O18" s="44">
        <v>8.7</v>
      </c>
      <c r="P18" s="44">
        <v>0.5</v>
      </c>
    </row>
    <row r="19" spans="1:16" ht="33" customHeight="1" thickBot="1">
      <c r="A19" s="14" t="s">
        <v>76</v>
      </c>
      <c r="B19" s="15">
        <v>180</v>
      </c>
      <c r="C19" s="16">
        <v>2016</v>
      </c>
      <c r="D19" s="3">
        <v>416</v>
      </c>
      <c r="E19" s="3">
        <v>3.67</v>
      </c>
      <c r="F19" s="3">
        <v>3.19</v>
      </c>
      <c r="G19" s="3">
        <v>15.82</v>
      </c>
      <c r="H19" s="3">
        <v>107</v>
      </c>
      <c r="I19" s="3">
        <v>0.05</v>
      </c>
      <c r="J19" s="3">
        <v>1.43</v>
      </c>
      <c r="K19" s="3">
        <v>0.022</v>
      </c>
      <c r="L19" s="3">
        <v>0.88</v>
      </c>
      <c r="M19" s="3">
        <v>137</v>
      </c>
      <c r="N19" s="3">
        <v>112.1</v>
      </c>
      <c r="O19" s="3">
        <v>19.2</v>
      </c>
      <c r="P19" s="3">
        <v>0.43</v>
      </c>
    </row>
    <row r="20" spans="1:16" ht="16.5" customHeight="1" thickBot="1">
      <c r="A20" s="17" t="s">
        <v>65</v>
      </c>
      <c r="B20" s="18">
        <v>415</v>
      </c>
      <c r="C20" s="19"/>
      <c r="D20" s="19"/>
      <c r="E20" s="1">
        <f aca="true" t="shared" si="0" ref="E20:P20">SUM(E17:E19)</f>
        <v>13.01</v>
      </c>
      <c r="F20" s="24">
        <f t="shared" si="0"/>
        <v>12.43</v>
      </c>
      <c r="G20" s="1">
        <f t="shared" si="0"/>
        <v>60.08</v>
      </c>
      <c r="H20" s="1">
        <f t="shared" si="0"/>
        <v>403.3</v>
      </c>
      <c r="I20" s="1">
        <f t="shared" si="0"/>
        <v>0.24</v>
      </c>
      <c r="J20" s="1">
        <f t="shared" si="0"/>
        <v>2.74</v>
      </c>
      <c r="K20" s="1">
        <f t="shared" si="0"/>
        <v>0.077</v>
      </c>
      <c r="L20" s="1">
        <f t="shared" si="0"/>
        <v>1.9300000000000002</v>
      </c>
      <c r="M20" s="1">
        <f t="shared" si="0"/>
        <v>295.6</v>
      </c>
      <c r="N20" s="1">
        <f t="shared" si="0"/>
        <v>324.95</v>
      </c>
      <c r="O20" s="1">
        <f t="shared" si="0"/>
        <v>65.3</v>
      </c>
      <c r="P20" s="1">
        <f t="shared" si="0"/>
        <v>3.5100000000000002</v>
      </c>
    </row>
    <row r="21" spans="1:16" ht="16.5" customHeight="1" thickBot="1">
      <c r="A21" s="58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ht="33" customHeight="1" thickBot="1">
      <c r="A22" s="14" t="s">
        <v>64</v>
      </c>
      <c r="B22" s="15">
        <v>100</v>
      </c>
      <c r="C22" s="16">
        <v>2008</v>
      </c>
      <c r="D22" s="3">
        <v>442</v>
      </c>
      <c r="E22" s="3">
        <v>0.5</v>
      </c>
      <c r="F22" s="3">
        <v>0.1</v>
      </c>
      <c r="G22" s="3">
        <v>9.9</v>
      </c>
      <c r="H22" s="3">
        <v>43</v>
      </c>
      <c r="I22" s="3">
        <v>0.01</v>
      </c>
      <c r="J22" s="3">
        <v>2</v>
      </c>
      <c r="K22" s="3"/>
      <c r="L22" s="3">
        <v>0.1</v>
      </c>
      <c r="M22" s="3">
        <v>3</v>
      </c>
      <c r="N22" s="3">
        <v>7</v>
      </c>
      <c r="O22" s="3">
        <v>4</v>
      </c>
      <c r="P22" s="3">
        <v>1.4</v>
      </c>
    </row>
    <row r="23" spans="1:16" ht="22.5" customHeight="1" thickBot="1">
      <c r="A23" s="17" t="s">
        <v>66</v>
      </c>
      <c r="B23" s="18">
        <f>B22</f>
        <v>100</v>
      </c>
      <c r="C23" s="19"/>
      <c r="D23" s="19"/>
      <c r="E23" s="1">
        <f aca="true" t="shared" si="1" ref="E23:P23">SUM(E22)</f>
        <v>0.5</v>
      </c>
      <c r="F23" s="24">
        <f t="shared" si="1"/>
        <v>0.1</v>
      </c>
      <c r="G23" s="1">
        <f t="shared" si="1"/>
        <v>9.9</v>
      </c>
      <c r="H23" s="1">
        <f t="shared" si="1"/>
        <v>43</v>
      </c>
      <c r="I23" s="1">
        <v>0</v>
      </c>
      <c r="J23" s="1">
        <f t="shared" si="1"/>
        <v>2</v>
      </c>
      <c r="K23" s="1">
        <f t="shared" si="1"/>
        <v>0</v>
      </c>
      <c r="L23" s="1">
        <f t="shared" si="1"/>
        <v>0.1</v>
      </c>
      <c r="M23" s="1">
        <f t="shared" si="1"/>
        <v>3</v>
      </c>
      <c r="N23" s="1">
        <f t="shared" si="1"/>
        <v>7</v>
      </c>
      <c r="O23" s="1">
        <f t="shared" si="1"/>
        <v>4</v>
      </c>
      <c r="P23" s="1">
        <f t="shared" si="1"/>
        <v>1.4</v>
      </c>
    </row>
    <row r="24" spans="1:16" ht="16.5" customHeight="1" thickBot="1">
      <c r="A24" s="75" t="s">
        <v>16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ht="33" customHeight="1" thickBot="1">
      <c r="A25" s="41" t="s">
        <v>67</v>
      </c>
      <c r="B25" s="42">
        <v>50</v>
      </c>
      <c r="C25" s="43">
        <v>2016</v>
      </c>
      <c r="D25" s="44">
        <v>34</v>
      </c>
      <c r="E25" s="44">
        <v>0.75</v>
      </c>
      <c r="F25" s="44">
        <v>5</v>
      </c>
      <c r="G25" s="44">
        <v>4.5</v>
      </c>
      <c r="H25" s="44">
        <v>66</v>
      </c>
      <c r="I25" s="44">
        <v>0</v>
      </c>
      <c r="J25" s="44">
        <v>0.06</v>
      </c>
      <c r="K25" s="44">
        <v>0.07</v>
      </c>
      <c r="L25" s="44">
        <v>0.05</v>
      </c>
      <c r="M25" s="44">
        <v>17.5</v>
      </c>
      <c r="N25" s="44">
        <v>115.8</v>
      </c>
      <c r="O25" s="44">
        <v>25</v>
      </c>
      <c r="P25" s="44">
        <v>1.75</v>
      </c>
    </row>
    <row r="26" spans="1:16" ht="33" customHeight="1" thickBot="1">
      <c r="A26" s="14" t="s">
        <v>110</v>
      </c>
      <c r="B26" s="15">
        <v>200</v>
      </c>
      <c r="C26" s="16">
        <v>2008</v>
      </c>
      <c r="D26" s="3">
        <v>100</v>
      </c>
      <c r="E26" s="3">
        <v>3.12</v>
      </c>
      <c r="F26" s="3">
        <v>2.24</v>
      </c>
      <c r="G26" s="3">
        <v>16</v>
      </c>
      <c r="H26" s="3">
        <v>96.8</v>
      </c>
      <c r="I26" s="3">
        <v>0.09</v>
      </c>
      <c r="J26" s="3">
        <v>6.4</v>
      </c>
      <c r="K26" s="3">
        <v>0.16</v>
      </c>
      <c r="L26" s="3">
        <v>0.24</v>
      </c>
      <c r="M26" s="3">
        <v>18.4</v>
      </c>
      <c r="N26" s="3">
        <v>51.2</v>
      </c>
      <c r="O26" s="3">
        <v>20</v>
      </c>
      <c r="P26" s="3">
        <v>0.8</v>
      </c>
    </row>
    <row r="27" spans="1:16" ht="33" customHeight="1" thickBot="1">
      <c r="A27" s="14" t="s">
        <v>75</v>
      </c>
      <c r="B27" s="15">
        <v>70</v>
      </c>
      <c r="C27" s="16">
        <v>2016</v>
      </c>
      <c r="D27" s="3">
        <v>322</v>
      </c>
      <c r="E27" s="3">
        <v>11</v>
      </c>
      <c r="F27" s="3">
        <v>9.8</v>
      </c>
      <c r="G27" s="3">
        <v>9.2</v>
      </c>
      <c r="H27" s="3">
        <v>180</v>
      </c>
      <c r="I27" s="3">
        <v>0.07</v>
      </c>
      <c r="J27" s="3">
        <v>0.51</v>
      </c>
      <c r="K27" s="3">
        <v>0.04</v>
      </c>
      <c r="L27" s="3">
        <v>2.34</v>
      </c>
      <c r="M27" s="3">
        <v>14.6</v>
      </c>
      <c r="N27" s="3">
        <v>63.8</v>
      </c>
      <c r="O27" s="3">
        <v>16.6</v>
      </c>
      <c r="P27" s="3">
        <v>1.15</v>
      </c>
    </row>
    <row r="28" spans="1:16" ht="33" customHeight="1" thickBot="1">
      <c r="A28" s="14" t="s">
        <v>69</v>
      </c>
      <c r="B28" s="15">
        <v>130</v>
      </c>
      <c r="C28" s="20">
        <v>2008</v>
      </c>
      <c r="D28" s="16">
        <v>323</v>
      </c>
      <c r="E28" s="3">
        <v>3.13</v>
      </c>
      <c r="F28" s="3">
        <v>4</v>
      </c>
      <c r="G28" s="3">
        <v>32.9</v>
      </c>
      <c r="H28" s="3">
        <v>179</v>
      </c>
      <c r="I28" s="3">
        <v>0.04</v>
      </c>
      <c r="J28" s="3"/>
      <c r="K28" s="3">
        <v>0.03</v>
      </c>
      <c r="L28" s="3">
        <v>0.3</v>
      </c>
      <c r="M28" s="3">
        <v>9.56</v>
      </c>
      <c r="N28" s="3">
        <v>67.8</v>
      </c>
      <c r="O28" s="3">
        <v>22.6</v>
      </c>
      <c r="P28" s="3">
        <v>0.6</v>
      </c>
    </row>
    <row r="29" spans="1:16" ht="33" customHeight="1" thickBot="1">
      <c r="A29" s="14" t="s">
        <v>33</v>
      </c>
      <c r="B29" s="15">
        <v>180</v>
      </c>
      <c r="C29" s="16">
        <v>2008</v>
      </c>
      <c r="D29" s="3">
        <v>402</v>
      </c>
      <c r="E29" s="3">
        <v>0.54</v>
      </c>
      <c r="F29" s="3">
        <v>0.09</v>
      </c>
      <c r="G29" s="3">
        <v>28.6</v>
      </c>
      <c r="H29" s="3">
        <v>118</v>
      </c>
      <c r="I29" s="3">
        <v>0.02</v>
      </c>
      <c r="J29" s="3">
        <v>0</v>
      </c>
      <c r="K29" s="3">
        <v>0.01</v>
      </c>
      <c r="L29" s="3">
        <v>0.5</v>
      </c>
      <c r="M29" s="3">
        <v>18.9</v>
      </c>
      <c r="N29" s="3">
        <v>20.7</v>
      </c>
      <c r="O29" s="3">
        <v>14.4</v>
      </c>
      <c r="P29" s="3">
        <v>0.63</v>
      </c>
    </row>
    <row r="30" spans="1:16" ht="33" customHeight="1" thickBot="1">
      <c r="A30" s="14" t="s">
        <v>34</v>
      </c>
      <c r="B30" s="15">
        <v>40</v>
      </c>
      <c r="C30" s="16" t="s">
        <v>15</v>
      </c>
      <c r="D30" s="3" t="s">
        <v>15</v>
      </c>
      <c r="E30" s="3">
        <v>2.72</v>
      </c>
      <c r="F30" s="3">
        <v>0.32</v>
      </c>
      <c r="G30" s="26">
        <v>17</v>
      </c>
      <c r="H30" s="3">
        <v>90</v>
      </c>
      <c r="I30" s="3">
        <v>0.1</v>
      </c>
      <c r="J30" s="3"/>
      <c r="K30" s="3">
        <v>0</v>
      </c>
      <c r="L30" s="3">
        <v>0.96</v>
      </c>
      <c r="M30" s="3">
        <v>7.2</v>
      </c>
      <c r="N30" s="3">
        <v>34.8</v>
      </c>
      <c r="O30" s="3">
        <v>7.6</v>
      </c>
      <c r="P30" s="3">
        <v>1.6</v>
      </c>
    </row>
    <row r="31" spans="1:16" ht="24" customHeight="1" thickBot="1">
      <c r="A31" s="17" t="s">
        <v>59</v>
      </c>
      <c r="B31" s="18">
        <v>670</v>
      </c>
      <c r="C31" s="19"/>
      <c r="D31" s="19"/>
      <c r="E31" s="1">
        <f aca="true" t="shared" si="2" ref="E31:P31">SUM(E25:E30)</f>
        <v>21.259999999999998</v>
      </c>
      <c r="F31" s="24">
        <f t="shared" si="2"/>
        <v>21.45</v>
      </c>
      <c r="G31" s="1">
        <f>SUM(G25:G30)</f>
        <v>108.19999999999999</v>
      </c>
      <c r="H31" s="1">
        <f t="shared" si="2"/>
        <v>729.8</v>
      </c>
      <c r="I31" s="1">
        <f t="shared" si="2"/>
        <v>0.32</v>
      </c>
      <c r="J31" s="1">
        <f t="shared" si="2"/>
        <v>6.97</v>
      </c>
      <c r="K31" s="1">
        <f t="shared" si="2"/>
        <v>0.31000000000000005</v>
      </c>
      <c r="L31" s="1">
        <f t="shared" si="2"/>
        <v>4.39</v>
      </c>
      <c r="M31" s="1">
        <f t="shared" si="2"/>
        <v>86.16000000000001</v>
      </c>
      <c r="N31" s="1">
        <f t="shared" si="2"/>
        <v>354.1</v>
      </c>
      <c r="O31" s="1">
        <f t="shared" si="2"/>
        <v>106.2</v>
      </c>
      <c r="P31" s="1">
        <f t="shared" si="2"/>
        <v>6.529999999999999</v>
      </c>
    </row>
    <row r="32" spans="1:16" ht="16.5" customHeight="1" thickBot="1">
      <c r="A32" s="58" t="s">
        <v>27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33" customHeight="1" thickBot="1">
      <c r="A33" s="14" t="s">
        <v>86</v>
      </c>
      <c r="B33" s="15" t="s">
        <v>63</v>
      </c>
      <c r="C33" s="16">
        <v>2008</v>
      </c>
      <c r="D33" s="3">
        <v>219</v>
      </c>
      <c r="E33" s="3">
        <v>19.1</v>
      </c>
      <c r="F33" s="3">
        <v>15.2</v>
      </c>
      <c r="G33" s="3">
        <v>13.5</v>
      </c>
      <c r="H33" s="3">
        <v>267</v>
      </c>
      <c r="I33" s="3">
        <v>0.06</v>
      </c>
      <c r="J33" s="3">
        <v>0</v>
      </c>
      <c r="K33" s="3">
        <v>0.1</v>
      </c>
      <c r="L33" s="3">
        <v>2.7</v>
      </c>
      <c r="M33" s="3">
        <v>174</v>
      </c>
      <c r="N33" s="3">
        <v>237</v>
      </c>
      <c r="O33" s="3">
        <v>25</v>
      </c>
      <c r="P33" s="3">
        <v>0.9</v>
      </c>
    </row>
    <row r="34" spans="1:16" ht="33" customHeight="1" thickBot="1">
      <c r="A34" s="47" t="s">
        <v>94</v>
      </c>
      <c r="B34" s="45" t="s">
        <v>68</v>
      </c>
      <c r="C34" s="45">
        <v>2008</v>
      </c>
      <c r="D34" s="45">
        <v>431</v>
      </c>
      <c r="E34" s="45">
        <v>0.05</v>
      </c>
      <c r="F34" s="45">
        <v>0.1</v>
      </c>
      <c r="G34" s="45">
        <v>10.1</v>
      </c>
      <c r="H34" s="45">
        <v>41.6</v>
      </c>
      <c r="I34" s="45">
        <v>0</v>
      </c>
      <c r="J34" s="45">
        <v>2</v>
      </c>
      <c r="K34" s="45">
        <v>0.1</v>
      </c>
      <c r="L34" s="45">
        <v>0.01</v>
      </c>
      <c r="M34" s="45">
        <v>2.3</v>
      </c>
      <c r="N34" s="45">
        <v>1.1</v>
      </c>
      <c r="O34" s="45">
        <v>0.6</v>
      </c>
      <c r="P34" s="45">
        <v>0.06</v>
      </c>
    </row>
    <row r="35" spans="1:16" ht="33" customHeight="1" thickBot="1">
      <c r="A35" s="14" t="s">
        <v>74</v>
      </c>
      <c r="B35" s="15">
        <v>30</v>
      </c>
      <c r="C35" s="16" t="s">
        <v>15</v>
      </c>
      <c r="D35" s="3" t="s">
        <v>15</v>
      </c>
      <c r="E35" s="3">
        <v>2.25</v>
      </c>
      <c r="F35" s="3">
        <v>2.94</v>
      </c>
      <c r="G35" s="3">
        <v>22.32</v>
      </c>
      <c r="H35" s="3">
        <v>125</v>
      </c>
      <c r="I35" s="3">
        <v>0.01</v>
      </c>
      <c r="J35" s="3"/>
      <c r="K35" s="3"/>
      <c r="L35" s="3"/>
      <c r="M35" s="3">
        <v>8.7</v>
      </c>
      <c r="N35" s="3">
        <v>27</v>
      </c>
      <c r="O35" s="3">
        <v>6</v>
      </c>
      <c r="P35" s="3">
        <v>0.6</v>
      </c>
    </row>
    <row r="36" spans="1:16" ht="16.5" customHeight="1" thickBot="1">
      <c r="A36" s="17" t="s">
        <v>59</v>
      </c>
      <c r="B36" s="18">
        <v>355</v>
      </c>
      <c r="C36" s="19"/>
      <c r="D36" s="19"/>
      <c r="E36" s="1">
        <f>SUM(E33:E35)</f>
        <v>21.400000000000002</v>
      </c>
      <c r="F36" s="1">
        <f aca="true" t="shared" si="3" ref="F36:P36">SUM(F33:F35)</f>
        <v>18.24</v>
      </c>
      <c r="G36" s="1">
        <f t="shared" si="3"/>
        <v>45.92</v>
      </c>
      <c r="H36" s="1">
        <f t="shared" si="3"/>
        <v>433.6</v>
      </c>
      <c r="I36" s="1">
        <f t="shared" si="3"/>
        <v>0.06999999999999999</v>
      </c>
      <c r="J36" s="1">
        <f t="shared" si="3"/>
        <v>2</v>
      </c>
      <c r="K36" s="1">
        <f t="shared" si="3"/>
        <v>0.2</v>
      </c>
      <c r="L36" s="1">
        <f t="shared" si="3"/>
        <v>2.71</v>
      </c>
      <c r="M36" s="1">
        <f t="shared" si="3"/>
        <v>185</v>
      </c>
      <c r="N36" s="1">
        <f t="shared" si="3"/>
        <v>265.1</v>
      </c>
      <c r="O36" s="1">
        <f t="shared" si="3"/>
        <v>31.6</v>
      </c>
      <c r="P36" s="1">
        <f t="shared" si="3"/>
        <v>1.56</v>
      </c>
    </row>
    <row r="37" spans="1:16" ht="25.5" customHeight="1" thickBot="1">
      <c r="A37" s="21" t="s">
        <v>60</v>
      </c>
      <c r="B37" s="22">
        <f>B20+B23+B31+B36</f>
        <v>1540</v>
      </c>
      <c r="C37" s="22"/>
      <c r="D37" s="22"/>
      <c r="E37" s="1">
        <f>E20+E23+E31+E36</f>
        <v>56.17</v>
      </c>
      <c r="F37" s="1">
        <f aca="true" t="shared" si="4" ref="F37:P37">F20+F23+F31+F36</f>
        <v>52.22</v>
      </c>
      <c r="G37" s="1">
        <f t="shared" si="4"/>
        <v>224.10000000000002</v>
      </c>
      <c r="H37" s="1">
        <f t="shared" si="4"/>
        <v>1609.6999999999998</v>
      </c>
      <c r="I37" s="1">
        <f t="shared" si="4"/>
        <v>0.63</v>
      </c>
      <c r="J37" s="1">
        <f t="shared" si="4"/>
        <v>13.71</v>
      </c>
      <c r="K37" s="1">
        <f t="shared" si="4"/>
        <v>0.5870000000000001</v>
      </c>
      <c r="L37" s="1">
        <f t="shared" si="4"/>
        <v>9.129999999999999</v>
      </c>
      <c r="M37" s="1">
        <f t="shared" si="4"/>
        <v>569.76</v>
      </c>
      <c r="N37" s="1">
        <f t="shared" si="4"/>
        <v>951.15</v>
      </c>
      <c r="O37" s="1">
        <f t="shared" si="4"/>
        <v>207.1</v>
      </c>
      <c r="P37" s="1">
        <f t="shared" si="4"/>
        <v>13</v>
      </c>
    </row>
    <row r="38" spans="1:12" ht="16.5" customHeight="1">
      <c r="A38" s="8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</row>
    <row r="39" spans="1:16" ht="16.5" customHeight="1" thickBot="1">
      <c r="A39" s="9"/>
      <c r="B39" s="9"/>
      <c r="C39" s="9"/>
      <c r="D39" s="9"/>
      <c r="E39" s="10"/>
      <c r="F39" s="10"/>
      <c r="G39" s="10"/>
      <c r="H39" s="9"/>
      <c r="I39" s="9"/>
      <c r="J39" s="9"/>
      <c r="K39" s="9"/>
      <c r="L39" s="9"/>
      <c r="M39" s="9"/>
      <c r="N39" s="9"/>
      <c r="O39" s="9"/>
      <c r="P39" s="9"/>
    </row>
    <row r="40" spans="1:16" ht="33" customHeight="1">
      <c r="A40" s="61" t="s">
        <v>0</v>
      </c>
      <c r="B40" s="11" t="s">
        <v>1</v>
      </c>
      <c r="C40" s="64" t="s">
        <v>24</v>
      </c>
      <c r="D40" s="61" t="s">
        <v>20</v>
      </c>
      <c r="E40" s="61" t="s">
        <v>21</v>
      </c>
      <c r="F40" s="61" t="s">
        <v>22</v>
      </c>
      <c r="G40" s="61" t="s">
        <v>23</v>
      </c>
      <c r="H40" s="61" t="s">
        <v>18</v>
      </c>
      <c r="I40" s="84" t="s">
        <v>2</v>
      </c>
      <c r="J40" s="79"/>
      <c r="K40" s="79"/>
      <c r="L40" s="80"/>
      <c r="M40" s="78" t="s">
        <v>3</v>
      </c>
      <c r="N40" s="79"/>
      <c r="O40" s="79"/>
      <c r="P40" s="80"/>
    </row>
    <row r="41" spans="1:16" ht="33" customHeight="1" thickBot="1">
      <c r="A41" s="62"/>
      <c r="B41" s="12" t="s">
        <v>4</v>
      </c>
      <c r="C41" s="65"/>
      <c r="D41" s="62"/>
      <c r="E41" s="63"/>
      <c r="F41" s="63"/>
      <c r="G41" s="63"/>
      <c r="H41" s="62"/>
      <c r="I41" s="85" t="s">
        <v>19</v>
      </c>
      <c r="J41" s="82"/>
      <c r="K41" s="82"/>
      <c r="L41" s="83"/>
      <c r="M41" s="81" t="s">
        <v>5</v>
      </c>
      <c r="N41" s="82"/>
      <c r="O41" s="82"/>
      <c r="P41" s="83"/>
    </row>
    <row r="42" spans="1:16" ht="33" customHeight="1" thickBot="1">
      <c r="A42" s="62"/>
      <c r="B42" s="73"/>
      <c r="C42" s="65"/>
      <c r="D42" s="62"/>
      <c r="E42" s="13" t="s">
        <v>6</v>
      </c>
      <c r="F42" s="13" t="s">
        <v>6</v>
      </c>
      <c r="G42" s="13" t="s">
        <v>6</v>
      </c>
      <c r="H42" s="62"/>
      <c r="I42" s="61" t="s">
        <v>17</v>
      </c>
      <c r="J42" s="61" t="s">
        <v>7</v>
      </c>
      <c r="K42" s="61" t="s">
        <v>8</v>
      </c>
      <c r="L42" s="61" t="s">
        <v>9</v>
      </c>
      <c r="M42" s="61" t="s">
        <v>10</v>
      </c>
      <c r="N42" s="61" t="s">
        <v>11</v>
      </c>
      <c r="O42" s="61" t="s">
        <v>12</v>
      </c>
      <c r="P42" s="61" t="s">
        <v>13</v>
      </c>
    </row>
    <row r="43" spans="1:16" ht="33" customHeight="1" thickBot="1">
      <c r="A43" s="63"/>
      <c r="B43" s="74"/>
      <c r="C43" s="66"/>
      <c r="D43" s="63"/>
      <c r="E43" s="13" t="s">
        <v>4</v>
      </c>
      <c r="F43" s="13" t="s">
        <v>4</v>
      </c>
      <c r="G43" s="13" t="s">
        <v>4</v>
      </c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6.5" customHeight="1" thickBot="1">
      <c r="A44" s="58" t="s">
        <v>39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  <row r="45" spans="1:16" ht="16.5" customHeight="1" thickBo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</row>
    <row r="46" spans="1:16" ht="33" customHeight="1" thickBot="1">
      <c r="A46" s="14" t="s">
        <v>29</v>
      </c>
      <c r="B46" s="15">
        <v>205</v>
      </c>
      <c r="C46" s="16">
        <v>2008</v>
      </c>
      <c r="D46" s="3">
        <v>185</v>
      </c>
      <c r="E46" s="3">
        <v>7</v>
      </c>
      <c r="F46" s="3">
        <v>8</v>
      </c>
      <c r="G46" s="3">
        <v>37</v>
      </c>
      <c r="H46" s="3">
        <v>248</v>
      </c>
      <c r="I46" s="3">
        <v>0.17</v>
      </c>
      <c r="J46" s="3">
        <v>6.45</v>
      </c>
      <c r="K46" s="3">
        <v>0.22</v>
      </c>
      <c r="L46" s="3">
        <v>2.06</v>
      </c>
      <c r="M46" s="3">
        <v>84</v>
      </c>
      <c r="N46" s="3">
        <v>125</v>
      </c>
      <c r="O46" s="3">
        <v>38.7</v>
      </c>
      <c r="P46" s="3">
        <v>1.29</v>
      </c>
    </row>
    <row r="47" spans="1:16" ht="33" customHeight="1" thickBot="1">
      <c r="A47" s="14" t="s">
        <v>106</v>
      </c>
      <c r="B47" s="15" t="s">
        <v>105</v>
      </c>
      <c r="C47" s="16">
        <v>2008</v>
      </c>
      <c r="D47" s="3">
        <v>3</v>
      </c>
      <c r="E47" s="3">
        <v>3.9</v>
      </c>
      <c r="F47" s="3">
        <v>3.15</v>
      </c>
      <c r="G47" s="3">
        <v>9.7</v>
      </c>
      <c r="H47" s="3">
        <v>83</v>
      </c>
      <c r="I47" s="3">
        <v>0.03</v>
      </c>
      <c r="J47" s="3">
        <v>0.07</v>
      </c>
      <c r="K47" s="3">
        <v>0.003</v>
      </c>
      <c r="L47" s="3">
        <v>0.87</v>
      </c>
      <c r="M47" s="3">
        <v>92.6</v>
      </c>
      <c r="N47" s="3">
        <v>67.4</v>
      </c>
      <c r="O47" s="3">
        <v>10.1</v>
      </c>
      <c r="P47" s="3">
        <v>0.5</v>
      </c>
    </row>
    <row r="48" spans="1:16" ht="33" customHeight="1" thickBot="1">
      <c r="A48" s="14" t="s">
        <v>31</v>
      </c>
      <c r="B48" s="15">
        <v>180</v>
      </c>
      <c r="C48" s="16">
        <v>2016</v>
      </c>
      <c r="D48" s="3">
        <v>414</v>
      </c>
      <c r="E48" s="3">
        <v>2.85</v>
      </c>
      <c r="F48" s="3">
        <v>2.41</v>
      </c>
      <c r="G48" s="3">
        <v>14.36</v>
      </c>
      <c r="H48" s="3">
        <v>90.5</v>
      </c>
      <c r="I48" s="3">
        <v>0.04</v>
      </c>
      <c r="J48" s="3">
        <v>1.17</v>
      </c>
      <c r="K48" s="3">
        <v>0.018</v>
      </c>
      <c r="L48" s="3"/>
      <c r="M48" s="3">
        <v>113.2</v>
      </c>
      <c r="N48" s="3">
        <v>81</v>
      </c>
      <c r="O48" s="3">
        <v>12.6</v>
      </c>
      <c r="P48" s="3">
        <v>0.12</v>
      </c>
    </row>
    <row r="49" spans="1:16" ht="22.5" customHeight="1" thickBot="1">
      <c r="A49" s="17" t="s">
        <v>59</v>
      </c>
      <c r="B49" s="18">
        <v>415</v>
      </c>
      <c r="C49" s="19"/>
      <c r="D49" s="19"/>
      <c r="E49" s="1">
        <f aca="true" t="shared" si="5" ref="E49:P49">SUM(E46:E48)</f>
        <v>13.75</v>
      </c>
      <c r="F49" s="24">
        <f t="shared" si="5"/>
        <v>13.56</v>
      </c>
      <c r="G49" s="1">
        <f t="shared" si="5"/>
        <v>61.06</v>
      </c>
      <c r="H49" s="1">
        <f t="shared" si="5"/>
        <v>421.5</v>
      </c>
      <c r="I49" s="1">
        <f t="shared" si="5"/>
        <v>0.24000000000000002</v>
      </c>
      <c r="J49" s="1">
        <f t="shared" si="5"/>
        <v>7.69</v>
      </c>
      <c r="K49" s="1">
        <f t="shared" si="5"/>
        <v>0.241</v>
      </c>
      <c r="L49" s="1">
        <f t="shared" si="5"/>
        <v>2.93</v>
      </c>
      <c r="M49" s="1">
        <f t="shared" si="5"/>
        <v>289.8</v>
      </c>
      <c r="N49" s="1">
        <f t="shared" si="5"/>
        <v>273.4</v>
      </c>
      <c r="O49" s="1">
        <f t="shared" si="5"/>
        <v>61.400000000000006</v>
      </c>
      <c r="P49" s="1">
        <f t="shared" si="5"/>
        <v>1.9100000000000001</v>
      </c>
    </row>
    <row r="50" spans="1:16" ht="16.5" customHeight="1" thickBot="1">
      <c r="A50" s="58" t="s">
        <v>26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</row>
    <row r="51" spans="1:16" ht="33" customHeight="1" thickBot="1">
      <c r="A51" s="14" t="s">
        <v>32</v>
      </c>
      <c r="B51" s="15">
        <v>100</v>
      </c>
      <c r="C51" s="16">
        <v>2016</v>
      </c>
      <c r="D51" s="16">
        <v>386</v>
      </c>
      <c r="E51" s="3">
        <v>0.4</v>
      </c>
      <c r="F51" s="3">
        <v>0.4</v>
      </c>
      <c r="G51" s="3">
        <v>9.8</v>
      </c>
      <c r="H51" s="3">
        <v>47</v>
      </c>
      <c r="I51" s="3">
        <v>0.03</v>
      </c>
      <c r="J51" s="3">
        <v>10</v>
      </c>
      <c r="K51" s="3">
        <v>0.005</v>
      </c>
      <c r="L51" s="3">
        <v>0.2</v>
      </c>
      <c r="M51" s="3">
        <v>16</v>
      </c>
      <c r="N51" s="3">
        <v>11</v>
      </c>
      <c r="O51" s="3">
        <v>9</v>
      </c>
      <c r="P51" s="3">
        <v>2.2</v>
      </c>
    </row>
    <row r="52" spans="1:16" ht="19.5" customHeight="1" thickBot="1">
      <c r="A52" s="17" t="s">
        <v>59</v>
      </c>
      <c r="B52" s="18">
        <f>B51</f>
        <v>100</v>
      </c>
      <c r="C52" s="19"/>
      <c r="D52" s="19"/>
      <c r="E52" s="1">
        <f>SUM(E51)</f>
        <v>0.4</v>
      </c>
      <c r="F52" s="24">
        <f aca="true" t="shared" si="6" ref="F52:P52">SUM(F51)</f>
        <v>0.4</v>
      </c>
      <c r="G52" s="1">
        <f t="shared" si="6"/>
        <v>9.8</v>
      </c>
      <c r="H52" s="1">
        <f t="shared" si="6"/>
        <v>47</v>
      </c>
      <c r="I52" s="1">
        <f t="shared" si="6"/>
        <v>0.03</v>
      </c>
      <c r="J52" s="1">
        <f t="shared" si="6"/>
        <v>10</v>
      </c>
      <c r="K52" s="1">
        <f t="shared" si="6"/>
        <v>0.005</v>
      </c>
      <c r="L52" s="1">
        <f t="shared" si="6"/>
        <v>0.2</v>
      </c>
      <c r="M52" s="1">
        <f t="shared" si="6"/>
        <v>16</v>
      </c>
      <c r="N52" s="1">
        <f t="shared" si="6"/>
        <v>11</v>
      </c>
      <c r="O52" s="1">
        <f t="shared" si="6"/>
        <v>9</v>
      </c>
      <c r="P52" s="1">
        <f t="shared" si="6"/>
        <v>2.2</v>
      </c>
    </row>
    <row r="53" spans="1:16" ht="16.5" customHeight="1" thickBot="1">
      <c r="A53" s="86" t="s">
        <v>16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</row>
    <row r="54" spans="1:16" ht="33" customHeight="1" thickBot="1">
      <c r="A54" s="14" t="s">
        <v>71</v>
      </c>
      <c r="B54" s="15">
        <v>50</v>
      </c>
      <c r="C54" s="16" t="s">
        <v>15</v>
      </c>
      <c r="D54" s="26" t="s">
        <v>15</v>
      </c>
      <c r="E54" s="3">
        <v>0.16</v>
      </c>
      <c r="F54" s="3">
        <v>0</v>
      </c>
      <c r="G54" s="3">
        <v>3.6</v>
      </c>
      <c r="H54" s="3">
        <v>6.5</v>
      </c>
      <c r="I54" s="3">
        <v>0.013</v>
      </c>
      <c r="J54" s="3">
        <v>7.4</v>
      </c>
      <c r="K54" s="3">
        <v>0.09</v>
      </c>
      <c r="L54" s="3">
        <v>1.13</v>
      </c>
      <c r="M54" s="3">
        <v>20</v>
      </c>
      <c r="N54" s="3">
        <v>97.65</v>
      </c>
      <c r="O54" s="3">
        <v>7.7</v>
      </c>
      <c r="P54" s="3">
        <v>0.5</v>
      </c>
    </row>
    <row r="55" spans="1:16" ht="33" customHeight="1" thickBot="1">
      <c r="A55" s="14" t="s">
        <v>70</v>
      </c>
      <c r="B55" s="15">
        <v>205</v>
      </c>
      <c r="C55" s="20">
        <v>2008</v>
      </c>
      <c r="D55" s="20">
        <v>77</v>
      </c>
      <c r="E55" s="3">
        <v>2.78</v>
      </c>
      <c r="F55" s="3">
        <v>4.86</v>
      </c>
      <c r="G55" s="3">
        <v>12.6</v>
      </c>
      <c r="H55" s="3">
        <v>105</v>
      </c>
      <c r="I55" s="3">
        <v>0.06</v>
      </c>
      <c r="J55" s="3">
        <v>8</v>
      </c>
      <c r="K55" s="3">
        <v>0.18</v>
      </c>
      <c r="L55" s="3">
        <v>0.16</v>
      </c>
      <c r="M55" s="3">
        <v>36</v>
      </c>
      <c r="N55" s="3">
        <v>55.2</v>
      </c>
      <c r="O55" s="3">
        <v>23.2</v>
      </c>
      <c r="P55" s="3">
        <v>1.04</v>
      </c>
    </row>
    <row r="56" spans="1:16" ht="33" customHeight="1" thickBot="1">
      <c r="A56" s="41" t="s">
        <v>43</v>
      </c>
      <c r="B56" s="42">
        <v>130</v>
      </c>
      <c r="C56" s="43">
        <v>2008</v>
      </c>
      <c r="D56" s="44">
        <v>325</v>
      </c>
      <c r="E56" s="44">
        <v>7.4</v>
      </c>
      <c r="F56" s="44">
        <v>2.4</v>
      </c>
      <c r="G56" s="44">
        <v>5.2</v>
      </c>
      <c r="H56" s="44">
        <v>71.9</v>
      </c>
      <c r="I56" s="44">
        <v>0.05</v>
      </c>
      <c r="J56" s="44">
        <v>0.17</v>
      </c>
      <c r="K56" s="44">
        <v>0</v>
      </c>
      <c r="L56" s="44">
        <v>2.8</v>
      </c>
      <c r="M56" s="44">
        <v>14.9</v>
      </c>
      <c r="N56" s="44">
        <v>95.08</v>
      </c>
      <c r="O56" s="44">
        <v>15.8</v>
      </c>
      <c r="P56" s="44">
        <v>0.42</v>
      </c>
    </row>
    <row r="57" spans="1:16" ht="33" customHeight="1" thickBot="1">
      <c r="A57" s="41" t="s">
        <v>91</v>
      </c>
      <c r="B57" s="42">
        <v>70</v>
      </c>
      <c r="C57" s="43">
        <v>2016</v>
      </c>
      <c r="D57" s="44">
        <v>271</v>
      </c>
      <c r="E57" s="44">
        <v>11.1</v>
      </c>
      <c r="F57" s="44">
        <v>6.68</v>
      </c>
      <c r="G57" s="44">
        <v>2.14</v>
      </c>
      <c r="H57" s="44">
        <v>113</v>
      </c>
      <c r="I57" s="44">
        <v>0.07</v>
      </c>
      <c r="J57" s="44">
        <v>2.32</v>
      </c>
      <c r="K57" s="44">
        <v>0.001</v>
      </c>
      <c r="L57" s="44">
        <v>3.07</v>
      </c>
      <c r="M57" s="44">
        <v>55.94</v>
      </c>
      <c r="N57" s="44">
        <v>164.5</v>
      </c>
      <c r="O57" s="44">
        <v>24.84</v>
      </c>
      <c r="P57" s="44">
        <v>0.54</v>
      </c>
    </row>
    <row r="58" spans="1:16" ht="33" customHeight="1" thickBot="1">
      <c r="A58" s="14" t="s">
        <v>111</v>
      </c>
      <c r="B58" s="15">
        <v>180</v>
      </c>
      <c r="C58" s="16">
        <v>2008</v>
      </c>
      <c r="D58" s="3">
        <v>436</v>
      </c>
      <c r="E58" s="3">
        <v>0.18</v>
      </c>
      <c r="F58" s="3">
        <v>0</v>
      </c>
      <c r="G58" s="3">
        <v>23.13</v>
      </c>
      <c r="H58" s="3">
        <v>94.5</v>
      </c>
      <c r="I58" s="3">
        <v>0.01</v>
      </c>
      <c r="J58" s="3">
        <v>12</v>
      </c>
      <c r="K58" s="3">
        <v>0</v>
      </c>
      <c r="L58" s="3">
        <v>0.09</v>
      </c>
      <c r="M58" s="3">
        <v>7.2</v>
      </c>
      <c r="N58" s="3">
        <v>4.5</v>
      </c>
      <c r="O58" s="3">
        <v>2.7</v>
      </c>
      <c r="P58" s="3">
        <v>0</v>
      </c>
    </row>
    <row r="59" spans="1:16" ht="33" customHeight="1" thickBot="1">
      <c r="A59" s="14" t="s">
        <v>34</v>
      </c>
      <c r="B59" s="15">
        <v>40</v>
      </c>
      <c r="C59" s="16" t="s">
        <v>15</v>
      </c>
      <c r="D59" s="3" t="s">
        <v>15</v>
      </c>
      <c r="E59" s="3">
        <v>2.72</v>
      </c>
      <c r="F59" s="3">
        <v>0.32</v>
      </c>
      <c r="G59" s="26">
        <v>17</v>
      </c>
      <c r="H59" s="3">
        <v>90</v>
      </c>
      <c r="I59" s="3">
        <v>0.1</v>
      </c>
      <c r="J59" s="3"/>
      <c r="K59" s="3">
        <v>0</v>
      </c>
      <c r="L59" s="3">
        <v>0.96</v>
      </c>
      <c r="M59" s="3">
        <v>7.2</v>
      </c>
      <c r="N59" s="3">
        <v>34.8</v>
      </c>
      <c r="O59" s="3">
        <v>7.6</v>
      </c>
      <c r="P59" s="3">
        <v>1.6</v>
      </c>
    </row>
    <row r="60" spans="1:16" ht="21" customHeight="1" thickBot="1">
      <c r="A60" s="17" t="s">
        <v>59</v>
      </c>
      <c r="B60" s="18">
        <f>SUM(B54:B59)</f>
        <v>675</v>
      </c>
      <c r="C60" s="19"/>
      <c r="D60" s="19"/>
      <c r="E60" s="1">
        <f>SUM(E54:E59)</f>
        <v>24.339999999999996</v>
      </c>
      <c r="F60" s="24">
        <f aca="true" t="shared" si="7" ref="F60:P60">SUM(F54:F59)</f>
        <v>14.26</v>
      </c>
      <c r="G60" s="1">
        <f t="shared" si="7"/>
        <v>63.67</v>
      </c>
      <c r="H60" s="1">
        <f t="shared" si="7"/>
        <v>480.9</v>
      </c>
      <c r="I60" s="1">
        <f t="shared" si="7"/>
        <v>0.30300000000000005</v>
      </c>
      <c r="J60" s="1">
        <f t="shared" si="7"/>
        <v>29.89</v>
      </c>
      <c r="K60" s="1">
        <f t="shared" si="7"/>
        <v>0.271</v>
      </c>
      <c r="L60" s="1">
        <f t="shared" si="7"/>
        <v>8.21</v>
      </c>
      <c r="M60" s="1">
        <f t="shared" si="7"/>
        <v>141.23999999999998</v>
      </c>
      <c r="N60" s="1">
        <f t="shared" si="7"/>
        <v>451.73</v>
      </c>
      <c r="O60" s="1">
        <f t="shared" si="7"/>
        <v>81.84</v>
      </c>
      <c r="P60" s="1">
        <f t="shared" si="7"/>
        <v>4.1</v>
      </c>
    </row>
    <row r="61" spans="1:222" ht="16.5" customHeight="1" thickBot="1">
      <c r="A61" s="86" t="s">
        <v>27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/>
      <c r="Q61" s="51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86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8"/>
      <c r="AU61" s="86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8"/>
      <c r="BK61" s="86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8"/>
      <c r="CA61" s="86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6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8"/>
      <c r="DG61" s="86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8"/>
      <c r="DW61" s="86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8"/>
      <c r="EM61" s="86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8"/>
      <c r="FC61" s="86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8"/>
      <c r="FS61" s="86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8"/>
      <c r="GI61" s="86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8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</row>
    <row r="62" spans="1:16" ht="33" customHeight="1" thickBot="1">
      <c r="A62" s="14" t="s">
        <v>85</v>
      </c>
      <c r="B62" s="15">
        <v>150</v>
      </c>
      <c r="C62" s="16">
        <v>2008</v>
      </c>
      <c r="D62" s="3">
        <v>211</v>
      </c>
      <c r="E62" s="3">
        <v>8.73</v>
      </c>
      <c r="F62" s="3">
        <v>7.25</v>
      </c>
      <c r="G62" s="3">
        <v>34.7</v>
      </c>
      <c r="H62" s="3">
        <v>246</v>
      </c>
      <c r="I62" s="3">
        <v>0.07</v>
      </c>
      <c r="J62" s="3">
        <v>0.08</v>
      </c>
      <c r="K62" s="3">
        <v>0.06</v>
      </c>
      <c r="L62" s="3">
        <v>8.02</v>
      </c>
      <c r="M62" s="3">
        <v>137.7</v>
      </c>
      <c r="N62" s="3">
        <v>138.9</v>
      </c>
      <c r="O62" s="3">
        <v>14.43</v>
      </c>
      <c r="P62" s="3">
        <v>1</v>
      </c>
    </row>
    <row r="63" spans="1:16" ht="33" customHeight="1" thickBot="1">
      <c r="A63" s="14" t="s">
        <v>36</v>
      </c>
      <c r="B63" s="15">
        <v>30</v>
      </c>
      <c r="C63" s="16" t="s">
        <v>15</v>
      </c>
      <c r="D63" s="3" t="s">
        <v>15</v>
      </c>
      <c r="E63" s="3">
        <v>1.7</v>
      </c>
      <c r="F63" s="3">
        <v>1.5</v>
      </c>
      <c r="G63" s="3">
        <v>22.5</v>
      </c>
      <c r="H63" s="3">
        <v>108.6</v>
      </c>
      <c r="I63" s="3">
        <v>0.08</v>
      </c>
      <c r="J63" s="3"/>
      <c r="K63" s="3"/>
      <c r="L63" s="3">
        <v>0.2</v>
      </c>
      <c r="M63" s="3">
        <v>3.3</v>
      </c>
      <c r="N63" s="3">
        <v>15</v>
      </c>
      <c r="O63" s="3">
        <v>4.5</v>
      </c>
      <c r="P63" s="3">
        <v>0.24</v>
      </c>
    </row>
    <row r="64" spans="1:16" ht="33" customHeight="1" thickBot="1">
      <c r="A64" s="47" t="s">
        <v>97</v>
      </c>
      <c r="B64" s="45">
        <v>200</v>
      </c>
      <c r="C64" s="45">
        <v>2008</v>
      </c>
      <c r="D64" s="45">
        <v>430</v>
      </c>
      <c r="E64" s="45">
        <v>0.1</v>
      </c>
      <c r="F64" s="45">
        <v>0</v>
      </c>
      <c r="G64" s="45">
        <v>10</v>
      </c>
      <c r="H64" s="45">
        <v>40</v>
      </c>
      <c r="I64" s="45">
        <v>0</v>
      </c>
      <c r="J64" s="45">
        <v>0</v>
      </c>
      <c r="K64" s="45">
        <v>0</v>
      </c>
      <c r="L64" s="45">
        <v>0</v>
      </c>
      <c r="M64" s="45">
        <v>3</v>
      </c>
      <c r="N64" s="45">
        <v>3</v>
      </c>
      <c r="O64" s="45">
        <v>5</v>
      </c>
      <c r="P64" s="45">
        <v>0.7</v>
      </c>
    </row>
    <row r="65" spans="1:16" ht="30.75" customHeight="1" thickBot="1">
      <c r="A65" s="17" t="s">
        <v>59</v>
      </c>
      <c r="B65" s="18">
        <f>SUM(B62:B64)</f>
        <v>380</v>
      </c>
      <c r="C65" s="19"/>
      <c r="D65" s="19"/>
      <c r="E65" s="1">
        <f aca="true" t="shared" si="8" ref="E65:P65">SUM(E62:E64)</f>
        <v>10.53</v>
      </c>
      <c r="F65" s="24">
        <f t="shared" si="8"/>
        <v>8.75</v>
      </c>
      <c r="G65" s="1">
        <f t="shared" si="8"/>
        <v>67.2</v>
      </c>
      <c r="H65" s="1">
        <f t="shared" si="8"/>
        <v>394.6</v>
      </c>
      <c r="I65" s="1">
        <f t="shared" si="8"/>
        <v>0.15000000000000002</v>
      </c>
      <c r="J65" s="1">
        <f t="shared" si="8"/>
        <v>0.08</v>
      </c>
      <c r="K65" s="1">
        <f t="shared" si="8"/>
        <v>0.06</v>
      </c>
      <c r="L65" s="1">
        <f t="shared" si="8"/>
        <v>8.219999999999999</v>
      </c>
      <c r="M65" s="1">
        <f t="shared" si="8"/>
        <v>144</v>
      </c>
      <c r="N65" s="1">
        <f t="shared" si="8"/>
        <v>156.9</v>
      </c>
      <c r="O65" s="1">
        <f t="shared" si="8"/>
        <v>23.93</v>
      </c>
      <c r="P65" s="1">
        <f t="shared" si="8"/>
        <v>1.94</v>
      </c>
    </row>
    <row r="66" spans="1:16" ht="31.5" customHeight="1" thickBot="1">
      <c r="A66" s="21" t="s">
        <v>60</v>
      </c>
      <c r="B66" s="22">
        <f>B49+B52+B60+B65</f>
        <v>1570</v>
      </c>
      <c r="C66" s="22"/>
      <c r="D66" s="22"/>
      <c r="E66" s="1">
        <f aca="true" t="shared" si="9" ref="E66:P66">E49+E52+E60+E65</f>
        <v>49.019999999999996</v>
      </c>
      <c r="F66" s="1">
        <f t="shared" si="9"/>
        <v>36.97</v>
      </c>
      <c r="G66" s="1">
        <f t="shared" si="9"/>
        <v>201.73000000000002</v>
      </c>
      <c r="H66" s="1">
        <f t="shared" si="9"/>
        <v>1344</v>
      </c>
      <c r="I66" s="1">
        <f t="shared" si="9"/>
        <v>0.7230000000000001</v>
      </c>
      <c r="J66" s="1">
        <f t="shared" si="9"/>
        <v>47.66</v>
      </c>
      <c r="K66" s="1">
        <f t="shared" si="9"/>
        <v>0.577</v>
      </c>
      <c r="L66" s="1">
        <f t="shared" si="9"/>
        <v>19.560000000000002</v>
      </c>
      <c r="M66" s="1">
        <f t="shared" si="9"/>
        <v>591.04</v>
      </c>
      <c r="N66" s="1">
        <f t="shared" si="9"/>
        <v>893.03</v>
      </c>
      <c r="O66" s="1">
        <f t="shared" si="9"/>
        <v>176.17000000000002</v>
      </c>
      <c r="P66" s="1">
        <f t="shared" si="9"/>
        <v>10.15</v>
      </c>
    </row>
    <row r="67" spans="1:12" ht="16.5" customHeight="1">
      <c r="A67" s="8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</row>
    <row r="68" spans="1:16" ht="16.5" customHeight="1" thickBot="1">
      <c r="A68" s="9"/>
      <c r="B68" s="9"/>
      <c r="C68" s="9"/>
      <c r="D68" s="9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</row>
    <row r="69" spans="1:16" ht="33" customHeight="1">
      <c r="A69" s="61" t="s">
        <v>0</v>
      </c>
      <c r="B69" s="11" t="s">
        <v>1</v>
      </c>
      <c r="C69" s="64" t="s">
        <v>24</v>
      </c>
      <c r="D69" s="61" t="s">
        <v>20</v>
      </c>
      <c r="E69" s="61" t="s">
        <v>21</v>
      </c>
      <c r="F69" s="61" t="s">
        <v>22</v>
      </c>
      <c r="G69" s="61" t="s">
        <v>23</v>
      </c>
      <c r="H69" s="61" t="s">
        <v>18</v>
      </c>
      <c r="I69" s="84" t="s">
        <v>2</v>
      </c>
      <c r="J69" s="79"/>
      <c r="K69" s="79"/>
      <c r="L69" s="80"/>
      <c r="M69" s="78" t="s">
        <v>3</v>
      </c>
      <c r="N69" s="79"/>
      <c r="O69" s="79"/>
      <c r="P69" s="80"/>
    </row>
    <row r="70" spans="1:16" ht="33" customHeight="1" thickBot="1">
      <c r="A70" s="62"/>
      <c r="B70" s="12" t="s">
        <v>4</v>
      </c>
      <c r="C70" s="65"/>
      <c r="D70" s="62"/>
      <c r="E70" s="63"/>
      <c r="F70" s="63"/>
      <c r="G70" s="63"/>
      <c r="H70" s="62"/>
      <c r="I70" s="85" t="s">
        <v>19</v>
      </c>
      <c r="J70" s="82"/>
      <c r="K70" s="82"/>
      <c r="L70" s="83"/>
      <c r="M70" s="81" t="s">
        <v>5</v>
      </c>
      <c r="N70" s="82"/>
      <c r="O70" s="82"/>
      <c r="P70" s="83"/>
    </row>
    <row r="71" spans="1:16" ht="33" customHeight="1" thickBot="1">
      <c r="A71" s="62"/>
      <c r="B71" s="73"/>
      <c r="C71" s="65"/>
      <c r="D71" s="62"/>
      <c r="E71" s="13" t="s">
        <v>6</v>
      </c>
      <c r="F71" s="13" t="s">
        <v>6</v>
      </c>
      <c r="G71" s="13" t="s">
        <v>6</v>
      </c>
      <c r="H71" s="62"/>
      <c r="I71" s="61" t="s">
        <v>17</v>
      </c>
      <c r="J71" s="61" t="s">
        <v>7</v>
      </c>
      <c r="K71" s="61" t="s">
        <v>8</v>
      </c>
      <c r="L71" s="61" t="s">
        <v>9</v>
      </c>
      <c r="M71" s="61" t="s">
        <v>10</v>
      </c>
      <c r="N71" s="61" t="s">
        <v>11</v>
      </c>
      <c r="O71" s="61" t="s">
        <v>12</v>
      </c>
      <c r="P71" s="61" t="s">
        <v>13</v>
      </c>
    </row>
    <row r="72" spans="1:16" ht="33" customHeight="1" thickBot="1">
      <c r="A72" s="63"/>
      <c r="B72" s="74"/>
      <c r="C72" s="66"/>
      <c r="D72" s="63"/>
      <c r="E72" s="13" t="s">
        <v>4</v>
      </c>
      <c r="F72" s="13" t="s">
        <v>4</v>
      </c>
      <c r="G72" s="13" t="s">
        <v>4</v>
      </c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6.5" customHeight="1" thickBot="1">
      <c r="A73" s="58" t="s">
        <v>41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0"/>
    </row>
    <row r="74" spans="1:16" ht="16.5" customHeight="1" thickBot="1">
      <c r="A74" s="58" t="s">
        <v>25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ht="33" customHeight="1" thickBot="1">
      <c r="A75" s="14" t="s">
        <v>53</v>
      </c>
      <c r="B75" s="15">
        <v>205</v>
      </c>
      <c r="C75" s="16">
        <v>2008</v>
      </c>
      <c r="D75" s="3">
        <v>184</v>
      </c>
      <c r="E75" s="3">
        <v>7.4</v>
      </c>
      <c r="F75" s="3">
        <v>7.9</v>
      </c>
      <c r="G75" s="3">
        <v>30</v>
      </c>
      <c r="H75" s="3">
        <v>221</v>
      </c>
      <c r="I75" s="3">
        <v>0.15</v>
      </c>
      <c r="J75" s="3">
        <v>1.11</v>
      </c>
      <c r="K75" s="3">
        <v>0.04</v>
      </c>
      <c r="L75" s="3">
        <v>0.44</v>
      </c>
      <c r="M75" s="3">
        <v>108</v>
      </c>
      <c r="N75" s="3">
        <v>196.5</v>
      </c>
      <c r="O75" s="3">
        <v>94.4</v>
      </c>
      <c r="P75" s="3">
        <v>3.33</v>
      </c>
    </row>
    <row r="76" spans="1:16" ht="33" customHeight="1" thickBot="1">
      <c r="A76" s="14" t="s">
        <v>109</v>
      </c>
      <c r="B76" s="15">
        <v>40</v>
      </c>
      <c r="C76" s="16">
        <v>2008</v>
      </c>
      <c r="D76" s="3">
        <v>2</v>
      </c>
      <c r="E76" s="44">
        <v>1.74</v>
      </c>
      <c r="F76" s="44">
        <v>0.24</v>
      </c>
      <c r="G76" s="44">
        <v>23.2</v>
      </c>
      <c r="H76" s="44">
        <v>97.2</v>
      </c>
      <c r="I76" s="44">
        <v>0.04</v>
      </c>
      <c r="J76" s="44">
        <v>1.76</v>
      </c>
      <c r="K76" s="44">
        <v>0.03</v>
      </c>
      <c r="L76" s="44">
        <v>0.23</v>
      </c>
      <c r="M76" s="44">
        <v>7.4</v>
      </c>
      <c r="N76" s="44">
        <v>19.2</v>
      </c>
      <c r="O76" s="44">
        <v>8</v>
      </c>
      <c r="P76" s="44">
        <v>0.7</v>
      </c>
    </row>
    <row r="77" spans="1:16" ht="33" customHeight="1" thickBot="1">
      <c r="A77" s="47" t="s">
        <v>94</v>
      </c>
      <c r="B77" s="45" t="s">
        <v>68</v>
      </c>
      <c r="C77" s="45">
        <v>2008</v>
      </c>
      <c r="D77" s="45">
        <v>431</v>
      </c>
      <c r="E77" s="45">
        <v>0.05</v>
      </c>
      <c r="F77" s="45">
        <v>0.1</v>
      </c>
      <c r="G77" s="45">
        <v>10.1</v>
      </c>
      <c r="H77" s="45">
        <v>41.6</v>
      </c>
      <c r="I77" s="45">
        <v>0</v>
      </c>
      <c r="J77" s="45">
        <v>2</v>
      </c>
      <c r="K77" s="45">
        <v>0.1</v>
      </c>
      <c r="L77" s="45">
        <v>0.01</v>
      </c>
      <c r="M77" s="45">
        <v>2.3</v>
      </c>
      <c r="N77" s="45">
        <v>1.1</v>
      </c>
      <c r="O77" s="45">
        <v>0.6</v>
      </c>
      <c r="P77" s="45">
        <v>0.06</v>
      </c>
    </row>
    <row r="78" spans="1:16" ht="20.25" customHeight="1" thickBot="1">
      <c r="A78" s="17" t="s">
        <v>59</v>
      </c>
      <c r="B78" s="18">
        <v>450</v>
      </c>
      <c r="C78" s="19"/>
      <c r="D78" s="19"/>
      <c r="E78" s="1">
        <f aca="true" t="shared" si="10" ref="E78:P78">SUM(E75:E77)</f>
        <v>9.190000000000001</v>
      </c>
      <c r="F78" s="24">
        <f t="shared" si="10"/>
        <v>8.24</v>
      </c>
      <c r="G78" s="1">
        <f t="shared" si="10"/>
        <v>63.300000000000004</v>
      </c>
      <c r="H78" s="1">
        <f t="shared" si="10"/>
        <v>359.8</v>
      </c>
      <c r="I78" s="1">
        <f t="shared" si="10"/>
        <v>0.19</v>
      </c>
      <c r="J78" s="1">
        <f t="shared" si="10"/>
        <v>4.87</v>
      </c>
      <c r="K78" s="1">
        <f t="shared" si="10"/>
        <v>0.17</v>
      </c>
      <c r="L78" s="1">
        <f t="shared" si="10"/>
        <v>0.68</v>
      </c>
      <c r="M78" s="1">
        <f t="shared" si="10"/>
        <v>117.7</v>
      </c>
      <c r="N78" s="1">
        <f t="shared" si="10"/>
        <v>216.79999999999998</v>
      </c>
      <c r="O78" s="1">
        <f t="shared" si="10"/>
        <v>103</v>
      </c>
      <c r="P78" s="1">
        <f t="shared" si="10"/>
        <v>4.09</v>
      </c>
    </row>
    <row r="79" spans="1:16" ht="16.5" customHeight="1" thickBot="1">
      <c r="A79" s="58" t="s">
        <v>26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</row>
    <row r="80" spans="1:16" ht="33" customHeight="1" thickBot="1">
      <c r="A80" s="14" t="s">
        <v>64</v>
      </c>
      <c r="B80" s="15">
        <v>100</v>
      </c>
      <c r="C80" s="16">
        <v>2008</v>
      </c>
      <c r="D80" s="3">
        <v>442</v>
      </c>
      <c r="E80" s="3">
        <v>0.5</v>
      </c>
      <c r="F80" s="3">
        <v>0.1</v>
      </c>
      <c r="G80" s="3">
        <v>9.9</v>
      </c>
      <c r="H80" s="3">
        <v>43</v>
      </c>
      <c r="I80" s="3">
        <v>0.01</v>
      </c>
      <c r="J80" s="3">
        <v>2</v>
      </c>
      <c r="K80" s="3"/>
      <c r="L80" s="3">
        <v>0.1</v>
      </c>
      <c r="M80" s="3">
        <v>3</v>
      </c>
      <c r="N80" s="3">
        <v>7</v>
      </c>
      <c r="O80" s="3">
        <v>4</v>
      </c>
      <c r="P80" s="3">
        <v>1.4</v>
      </c>
    </row>
    <row r="81" spans="1:16" ht="21.75" customHeight="1" thickBot="1">
      <c r="A81" s="17" t="s">
        <v>59</v>
      </c>
      <c r="B81" s="18">
        <f>B80</f>
        <v>100</v>
      </c>
      <c r="C81" s="19"/>
      <c r="D81" s="19"/>
      <c r="E81" s="1">
        <f aca="true" t="shared" si="11" ref="E81:P81">SUM(E80)</f>
        <v>0.5</v>
      </c>
      <c r="F81" s="24">
        <f t="shared" si="11"/>
        <v>0.1</v>
      </c>
      <c r="G81" s="1">
        <f t="shared" si="11"/>
        <v>9.9</v>
      </c>
      <c r="H81" s="1">
        <f t="shared" si="11"/>
        <v>43</v>
      </c>
      <c r="I81" s="1">
        <f t="shared" si="11"/>
        <v>0.01</v>
      </c>
      <c r="J81" s="1">
        <f t="shared" si="11"/>
        <v>2</v>
      </c>
      <c r="K81" s="1">
        <f t="shared" si="11"/>
        <v>0</v>
      </c>
      <c r="L81" s="1">
        <f t="shared" si="11"/>
        <v>0.1</v>
      </c>
      <c r="M81" s="1">
        <f t="shared" si="11"/>
        <v>3</v>
      </c>
      <c r="N81" s="1">
        <f t="shared" si="11"/>
        <v>7</v>
      </c>
      <c r="O81" s="1">
        <f t="shared" si="11"/>
        <v>4</v>
      </c>
      <c r="P81" s="1">
        <f t="shared" si="11"/>
        <v>1.4</v>
      </c>
    </row>
    <row r="82" spans="1:16" ht="16.5" customHeight="1" thickBot="1">
      <c r="A82" s="75" t="s">
        <v>16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</row>
    <row r="83" spans="1:16" ht="33" customHeight="1" thickBot="1">
      <c r="A83" s="14" t="s">
        <v>46</v>
      </c>
      <c r="B83" s="15">
        <v>50</v>
      </c>
      <c r="C83" s="16">
        <v>2008</v>
      </c>
      <c r="D83" s="3">
        <v>56</v>
      </c>
      <c r="E83" s="3">
        <v>2.1</v>
      </c>
      <c r="F83" s="3">
        <v>4.05</v>
      </c>
      <c r="G83" s="3">
        <v>6.06</v>
      </c>
      <c r="H83" s="3">
        <v>65</v>
      </c>
      <c r="I83" s="3">
        <v>0.015</v>
      </c>
      <c r="J83" s="3">
        <v>4.5</v>
      </c>
      <c r="K83" s="3">
        <v>0.01</v>
      </c>
      <c r="L83" s="3">
        <v>1.85</v>
      </c>
      <c r="M83" s="3">
        <v>22.5</v>
      </c>
      <c r="N83" s="3">
        <v>28</v>
      </c>
      <c r="O83" s="3">
        <v>13.5</v>
      </c>
      <c r="P83" s="3">
        <v>0.9</v>
      </c>
    </row>
    <row r="84" spans="1:16" ht="33" customHeight="1" thickBot="1">
      <c r="A84" s="14" t="s">
        <v>107</v>
      </c>
      <c r="B84" s="15">
        <v>205</v>
      </c>
      <c r="C84" s="16">
        <v>2008</v>
      </c>
      <c r="D84" s="3">
        <v>91</v>
      </c>
      <c r="E84" s="3">
        <v>2.29</v>
      </c>
      <c r="F84" s="3">
        <v>4.19</v>
      </c>
      <c r="G84" s="3">
        <v>13.62</v>
      </c>
      <c r="H84" s="3">
        <v>101.7</v>
      </c>
      <c r="I84" s="3">
        <v>0.07</v>
      </c>
      <c r="J84" s="3">
        <v>6.4</v>
      </c>
      <c r="K84" s="3">
        <v>0.16</v>
      </c>
      <c r="L84" s="3">
        <v>0.2</v>
      </c>
      <c r="M84" s="3">
        <v>24.4</v>
      </c>
      <c r="N84" s="3">
        <v>61.45</v>
      </c>
      <c r="O84" s="3">
        <v>21.3</v>
      </c>
      <c r="P84" s="3">
        <v>0.8</v>
      </c>
    </row>
    <row r="85" spans="1:16" ht="33" customHeight="1" thickBot="1">
      <c r="A85" s="14" t="s">
        <v>103</v>
      </c>
      <c r="B85" s="52">
        <v>200</v>
      </c>
      <c r="C85" s="53">
        <v>2008</v>
      </c>
      <c r="D85" s="53">
        <v>258</v>
      </c>
      <c r="E85" s="54">
        <v>22.5</v>
      </c>
      <c r="F85" s="55">
        <v>21.5</v>
      </c>
      <c r="G85" s="54">
        <v>17.9</v>
      </c>
      <c r="H85" s="43">
        <v>354.7</v>
      </c>
      <c r="I85" s="54">
        <v>0.13</v>
      </c>
      <c r="J85" s="54">
        <v>6.7</v>
      </c>
      <c r="K85" s="56">
        <v>0.013</v>
      </c>
      <c r="L85" s="54">
        <v>2.9</v>
      </c>
      <c r="M85" s="54">
        <v>28</v>
      </c>
      <c r="N85" s="57">
        <v>253.3</v>
      </c>
      <c r="O85" s="57">
        <v>48</v>
      </c>
      <c r="P85" s="57">
        <v>4</v>
      </c>
    </row>
    <row r="86" spans="1:16" ht="33" customHeight="1" thickBot="1">
      <c r="A86" s="14" t="s">
        <v>33</v>
      </c>
      <c r="B86" s="15">
        <v>180</v>
      </c>
      <c r="C86" s="16">
        <v>2008</v>
      </c>
      <c r="D86" s="3">
        <v>402</v>
      </c>
      <c r="E86" s="3">
        <v>0.54</v>
      </c>
      <c r="F86" s="3">
        <v>0.09</v>
      </c>
      <c r="G86" s="3">
        <v>28.6</v>
      </c>
      <c r="H86" s="3">
        <v>118</v>
      </c>
      <c r="I86" s="3">
        <v>0.02</v>
      </c>
      <c r="J86" s="3">
        <v>0</v>
      </c>
      <c r="K86" s="3">
        <v>0.01</v>
      </c>
      <c r="L86" s="3">
        <v>0.5</v>
      </c>
      <c r="M86" s="3">
        <v>18.9</v>
      </c>
      <c r="N86" s="3">
        <v>20.7</v>
      </c>
      <c r="O86" s="3">
        <v>14.4</v>
      </c>
      <c r="P86" s="3">
        <v>0.63</v>
      </c>
    </row>
    <row r="87" spans="1:16" ht="33" customHeight="1" thickBot="1">
      <c r="A87" s="14" t="s">
        <v>34</v>
      </c>
      <c r="B87" s="15">
        <v>40</v>
      </c>
      <c r="C87" s="16" t="s">
        <v>15</v>
      </c>
      <c r="D87" s="3" t="s">
        <v>15</v>
      </c>
      <c r="E87" s="3">
        <v>2.72</v>
      </c>
      <c r="F87" s="3">
        <v>0.32</v>
      </c>
      <c r="G87" s="26">
        <v>17</v>
      </c>
      <c r="H87" s="3">
        <v>90</v>
      </c>
      <c r="I87" s="3">
        <v>0.1</v>
      </c>
      <c r="J87" s="3"/>
      <c r="K87" s="3">
        <v>0</v>
      </c>
      <c r="L87" s="3">
        <v>0.96</v>
      </c>
      <c r="M87" s="3">
        <v>7.2</v>
      </c>
      <c r="N87" s="3">
        <v>34.8</v>
      </c>
      <c r="O87" s="3">
        <v>7.6</v>
      </c>
      <c r="P87" s="3">
        <v>1.6</v>
      </c>
    </row>
    <row r="88" spans="1:16" ht="23.25" customHeight="1" thickBot="1">
      <c r="A88" s="17" t="s">
        <v>59</v>
      </c>
      <c r="B88" s="18">
        <v>675</v>
      </c>
      <c r="C88" s="19"/>
      <c r="D88" s="19"/>
      <c r="E88" s="1">
        <f aca="true" t="shared" si="12" ref="E88:P88">SUM(E83:E87)</f>
        <v>30.15</v>
      </c>
      <c r="F88" s="24">
        <f t="shared" si="12"/>
        <v>30.150000000000002</v>
      </c>
      <c r="G88" s="1">
        <f t="shared" si="12"/>
        <v>83.18</v>
      </c>
      <c r="H88" s="1">
        <f t="shared" si="12"/>
        <v>729.4</v>
      </c>
      <c r="I88" s="1">
        <f t="shared" si="12"/>
        <v>0.335</v>
      </c>
      <c r="J88" s="1">
        <f t="shared" si="12"/>
        <v>17.6</v>
      </c>
      <c r="K88" s="1">
        <f t="shared" si="12"/>
        <v>0.19300000000000003</v>
      </c>
      <c r="L88" s="1">
        <f t="shared" si="12"/>
        <v>6.41</v>
      </c>
      <c r="M88" s="1">
        <f t="shared" si="12"/>
        <v>101.00000000000001</v>
      </c>
      <c r="N88" s="1">
        <f t="shared" si="12"/>
        <v>398.25</v>
      </c>
      <c r="O88" s="1">
        <f t="shared" si="12"/>
        <v>104.8</v>
      </c>
      <c r="P88" s="1">
        <f t="shared" si="12"/>
        <v>7.93</v>
      </c>
    </row>
    <row r="89" spans="1:16" ht="16.5" customHeight="1" thickBot="1">
      <c r="A89" s="58" t="s">
        <v>27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60"/>
    </row>
    <row r="90" spans="1:16" ht="33" customHeight="1">
      <c r="A90" s="46" t="s">
        <v>95</v>
      </c>
      <c r="B90" s="45" t="s">
        <v>96</v>
      </c>
      <c r="C90" s="45">
        <v>2017</v>
      </c>
      <c r="D90" s="45">
        <v>224</v>
      </c>
      <c r="E90" s="45">
        <v>16.7</v>
      </c>
      <c r="F90" s="45">
        <v>15.8</v>
      </c>
      <c r="G90" s="45">
        <v>52.3</v>
      </c>
      <c r="H90" s="45">
        <v>418.32</v>
      </c>
      <c r="I90" s="45">
        <v>0.105</v>
      </c>
      <c r="J90" s="45">
        <v>1.28</v>
      </c>
      <c r="K90" s="45">
        <v>70</v>
      </c>
      <c r="L90" s="45">
        <v>2.5</v>
      </c>
      <c r="M90" s="45">
        <v>274.4</v>
      </c>
      <c r="N90" s="45">
        <v>43.1</v>
      </c>
      <c r="O90" s="45">
        <v>281.28</v>
      </c>
      <c r="P90" s="45">
        <v>1.07</v>
      </c>
    </row>
    <row r="91" spans="1:16" ht="33" customHeight="1" thickBot="1">
      <c r="A91" s="47" t="s">
        <v>97</v>
      </c>
      <c r="B91" s="45">
        <v>200</v>
      </c>
      <c r="C91" s="45">
        <v>2008</v>
      </c>
      <c r="D91" s="45">
        <v>430</v>
      </c>
      <c r="E91" s="45">
        <v>0.1</v>
      </c>
      <c r="F91" s="45">
        <v>0</v>
      </c>
      <c r="G91" s="45">
        <v>10</v>
      </c>
      <c r="H91" s="45">
        <v>40</v>
      </c>
      <c r="I91" s="45">
        <v>0</v>
      </c>
      <c r="J91" s="45">
        <v>0</v>
      </c>
      <c r="K91" s="45">
        <v>0</v>
      </c>
      <c r="L91" s="45">
        <v>0</v>
      </c>
      <c r="M91" s="45">
        <v>3</v>
      </c>
      <c r="N91" s="45">
        <v>3</v>
      </c>
      <c r="O91" s="45">
        <v>5</v>
      </c>
      <c r="P91" s="45">
        <v>0.7</v>
      </c>
    </row>
    <row r="92" spans="1:16" ht="33" customHeight="1" thickBot="1">
      <c r="A92" s="14" t="s">
        <v>38</v>
      </c>
      <c r="B92" s="15">
        <v>25</v>
      </c>
      <c r="C92" s="16" t="s">
        <v>15</v>
      </c>
      <c r="D92" s="3" t="s">
        <v>15</v>
      </c>
      <c r="E92" s="3">
        <v>1.98</v>
      </c>
      <c r="F92" s="3">
        <v>0.23</v>
      </c>
      <c r="G92" s="3">
        <v>12.08</v>
      </c>
      <c r="H92" s="3">
        <v>59</v>
      </c>
      <c r="I92" s="3">
        <v>0.05</v>
      </c>
      <c r="J92" s="3"/>
      <c r="K92" s="3"/>
      <c r="L92" s="3">
        <v>0.25</v>
      </c>
      <c r="M92" s="3">
        <v>5.75</v>
      </c>
      <c r="N92" s="3">
        <v>21.8</v>
      </c>
      <c r="O92" s="3">
        <v>8.25</v>
      </c>
      <c r="P92" s="3">
        <v>0.5</v>
      </c>
    </row>
    <row r="93" spans="1:16" ht="21" customHeight="1" thickBot="1">
      <c r="A93" s="17" t="s">
        <v>59</v>
      </c>
      <c r="B93" s="18">
        <v>415</v>
      </c>
      <c r="C93" s="19"/>
      <c r="D93" s="19"/>
      <c r="E93" s="1">
        <f aca="true" t="shared" si="13" ref="E93:P93">SUM(E90:E92)</f>
        <v>18.78</v>
      </c>
      <c r="F93" s="1">
        <f t="shared" si="13"/>
        <v>16.03</v>
      </c>
      <c r="G93" s="1">
        <f t="shared" si="13"/>
        <v>74.38</v>
      </c>
      <c r="H93" s="1">
        <f t="shared" si="13"/>
        <v>517.3199999999999</v>
      </c>
      <c r="I93" s="1">
        <f t="shared" si="13"/>
        <v>0.155</v>
      </c>
      <c r="J93" s="1">
        <f t="shared" si="13"/>
        <v>1.28</v>
      </c>
      <c r="K93" s="1">
        <f t="shared" si="13"/>
        <v>70</v>
      </c>
      <c r="L93" s="1">
        <f t="shared" si="13"/>
        <v>2.75</v>
      </c>
      <c r="M93" s="1">
        <f t="shared" si="13"/>
        <v>283.15</v>
      </c>
      <c r="N93" s="1">
        <f t="shared" si="13"/>
        <v>67.9</v>
      </c>
      <c r="O93" s="1">
        <f t="shared" si="13"/>
        <v>294.53</v>
      </c>
      <c r="P93" s="1">
        <f t="shared" si="13"/>
        <v>2.27</v>
      </c>
    </row>
    <row r="94" spans="1:16" ht="24.75" customHeight="1" thickBot="1">
      <c r="A94" s="21" t="s">
        <v>60</v>
      </c>
      <c r="B94" s="22">
        <f>B78+B81+B88+B93</f>
        <v>1640</v>
      </c>
      <c r="C94" s="22"/>
      <c r="D94" s="22"/>
      <c r="E94" s="1">
        <f aca="true" t="shared" si="14" ref="E94:P94">E78+E81+E88+E93</f>
        <v>58.620000000000005</v>
      </c>
      <c r="F94" s="1">
        <f t="shared" si="14"/>
        <v>54.52</v>
      </c>
      <c r="G94" s="1">
        <f t="shared" si="14"/>
        <v>230.76</v>
      </c>
      <c r="H94" s="1">
        <f t="shared" si="14"/>
        <v>1649.52</v>
      </c>
      <c r="I94" s="1">
        <f t="shared" si="14"/>
        <v>0.6900000000000001</v>
      </c>
      <c r="J94" s="1">
        <f t="shared" si="14"/>
        <v>25.750000000000004</v>
      </c>
      <c r="K94" s="1">
        <f t="shared" si="14"/>
        <v>70.363</v>
      </c>
      <c r="L94" s="1">
        <f t="shared" si="14"/>
        <v>9.940000000000001</v>
      </c>
      <c r="M94" s="1">
        <f t="shared" si="14"/>
        <v>504.85</v>
      </c>
      <c r="N94" s="1">
        <f t="shared" si="14"/>
        <v>689.9499999999999</v>
      </c>
      <c r="O94" s="1">
        <f t="shared" si="14"/>
        <v>506.33</v>
      </c>
      <c r="P94" s="1">
        <f t="shared" si="14"/>
        <v>15.69</v>
      </c>
    </row>
    <row r="95" spans="1:12" ht="16.5" customHeight="1">
      <c r="A95" s="8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</row>
    <row r="96" spans="1:16" ht="16.5" customHeight="1" thickBot="1">
      <c r="A96" s="9"/>
      <c r="B96" s="9"/>
      <c r="C96" s="9"/>
      <c r="D96" s="9"/>
      <c r="E96" s="10"/>
      <c r="F96" s="10"/>
      <c r="G96" s="10"/>
      <c r="H96" s="9"/>
      <c r="I96" s="9"/>
      <c r="J96" s="9"/>
      <c r="K96" s="9"/>
      <c r="L96" s="9"/>
      <c r="M96" s="9"/>
      <c r="N96" s="9"/>
      <c r="O96" s="9"/>
      <c r="P96" s="9"/>
    </row>
    <row r="97" spans="1:16" ht="33" customHeight="1">
      <c r="A97" s="61" t="s">
        <v>0</v>
      </c>
      <c r="B97" s="11" t="s">
        <v>1</v>
      </c>
      <c r="C97" s="64" t="s">
        <v>24</v>
      </c>
      <c r="D97" s="61" t="s">
        <v>20</v>
      </c>
      <c r="E97" s="61" t="s">
        <v>21</v>
      </c>
      <c r="F97" s="61" t="s">
        <v>22</v>
      </c>
      <c r="G97" s="61" t="s">
        <v>23</v>
      </c>
      <c r="H97" s="61" t="s">
        <v>18</v>
      </c>
      <c r="I97" s="84" t="s">
        <v>2</v>
      </c>
      <c r="J97" s="79"/>
      <c r="K97" s="79"/>
      <c r="L97" s="80"/>
      <c r="M97" s="78" t="s">
        <v>3</v>
      </c>
      <c r="N97" s="79"/>
      <c r="O97" s="79"/>
      <c r="P97" s="80"/>
    </row>
    <row r="98" spans="1:16" ht="33" customHeight="1" thickBot="1">
      <c r="A98" s="62"/>
      <c r="B98" s="12" t="s">
        <v>4</v>
      </c>
      <c r="C98" s="65"/>
      <c r="D98" s="62"/>
      <c r="E98" s="63"/>
      <c r="F98" s="63"/>
      <c r="G98" s="63"/>
      <c r="H98" s="62"/>
      <c r="I98" s="85" t="s">
        <v>19</v>
      </c>
      <c r="J98" s="82"/>
      <c r="K98" s="82"/>
      <c r="L98" s="83"/>
      <c r="M98" s="81" t="s">
        <v>5</v>
      </c>
      <c r="N98" s="82"/>
      <c r="O98" s="82"/>
      <c r="P98" s="83"/>
    </row>
    <row r="99" spans="1:16" ht="33" customHeight="1" thickBot="1">
      <c r="A99" s="62"/>
      <c r="B99" s="73"/>
      <c r="C99" s="65"/>
      <c r="D99" s="62"/>
      <c r="E99" s="13" t="s">
        <v>6</v>
      </c>
      <c r="F99" s="13" t="s">
        <v>6</v>
      </c>
      <c r="G99" s="13" t="s">
        <v>6</v>
      </c>
      <c r="H99" s="62"/>
      <c r="I99" s="61" t="s">
        <v>17</v>
      </c>
      <c r="J99" s="61" t="s">
        <v>7</v>
      </c>
      <c r="K99" s="61" t="s">
        <v>8</v>
      </c>
      <c r="L99" s="61" t="s">
        <v>9</v>
      </c>
      <c r="M99" s="61" t="s">
        <v>10</v>
      </c>
      <c r="N99" s="61" t="s">
        <v>11</v>
      </c>
      <c r="O99" s="61" t="s">
        <v>12</v>
      </c>
      <c r="P99" s="61" t="s">
        <v>13</v>
      </c>
    </row>
    <row r="100" spans="1:16" ht="33" customHeight="1" thickBot="1">
      <c r="A100" s="63"/>
      <c r="B100" s="74"/>
      <c r="C100" s="66"/>
      <c r="D100" s="63"/>
      <c r="E100" s="13" t="s">
        <v>4</v>
      </c>
      <c r="F100" s="13" t="s">
        <v>4</v>
      </c>
      <c r="G100" s="13" t="s">
        <v>4</v>
      </c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16.5" customHeight="1" thickBot="1">
      <c r="A101" s="58" t="s">
        <v>45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</row>
    <row r="102" spans="1:16" ht="16.5" customHeight="1" thickBot="1">
      <c r="A102" s="58" t="s">
        <v>25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60"/>
    </row>
    <row r="103" spans="1:16" ht="33" customHeight="1" thickBot="1">
      <c r="A103" s="14" t="s">
        <v>44</v>
      </c>
      <c r="B103" s="15">
        <v>205</v>
      </c>
      <c r="C103" s="16">
        <v>2008</v>
      </c>
      <c r="D103" s="3">
        <v>189</v>
      </c>
      <c r="E103" s="3">
        <v>6.2</v>
      </c>
      <c r="F103" s="3">
        <v>6.56</v>
      </c>
      <c r="G103" s="3">
        <v>27.67</v>
      </c>
      <c r="H103" s="3">
        <v>194.5</v>
      </c>
      <c r="I103" s="3">
        <v>0.08</v>
      </c>
      <c r="J103" s="3">
        <v>1.3</v>
      </c>
      <c r="K103" s="3">
        <v>0.07</v>
      </c>
      <c r="L103" s="3">
        <v>0.5</v>
      </c>
      <c r="M103" s="3">
        <v>141</v>
      </c>
      <c r="N103" s="3">
        <v>117</v>
      </c>
      <c r="O103" s="3">
        <v>19.8</v>
      </c>
      <c r="P103" s="3">
        <v>0.45</v>
      </c>
    </row>
    <row r="104" spans="1:16" ht="33" customHeight="1" thickBot="1">
      <c r="A104" s="14" t="s">
        <v>106</v>
      </c>
      <c r="B104" s="15" t="s">
        <v>105</v>
      </c>
      <c r="C104" s="16">
        <v>2008</v>
      </c>
      <c r="D104" s="3">
        <v>3</v>
      </c>
      <c r="E104" s="3">
        <v>3.9</v>
      </c>
      <c r="F104" s="3">
        <v>3.15</v>
      </c>
      <c r="G104" s="3">
        <v>9.7</v>
      </c>
      <c r="H104" s="3">
        <v>83</v>
      </c>
      <c r="I104" s="3">
        <v>0.03</v>
      </c>
      <c r="J104" s="3">
        <v>0.07</v>
      </c>
      <c r="K104" s="3">
        <v>0.003</v>
      </c>
      <c r="L104" s="3">
        <v>0.87</v>
      </c>
      <c r="M104" s="3">
        <v>92.6</v>
      </c>
      <c r="N104" s="3">
        <v>67.4</v>
      </c>
      <c r="O104" s="3">
        <v>10.1</v>
      </c>
      <c r="P104" s="3">
        <v>0.5</v>
      </c>
    </row>
    <row r="105" spans="1:16" ht="33" customHeight="1" thickBot="1">
      <c r="A105" s="14" t="s">
        <v>76</v>
      </c>
      <c r="B105" s="15">
        <v>180</v>
      </c>
      <c r="C105" s="16">
        <v>2016</v>
      </c>
      <c r="D105" s="3">
        <v>416</v>
      </c>
      <c r="E105" s="3">
        <v>3.67</v>
      </c>
      <c r="F105" s="3">
        <v>3.19</v>
      </c>
      <c r="G105" s="3">
        <v>15.82</v>
      </c>
      <c r="H105" s="3">
        <v>107</v>
      </c>
      <c r="I105" s="3">
        <v>0.05</v>
      </c>
      <c r="J105" s="3">
        <v>1.43</v>
      </c>
      <c r="K105" s="3">
        <v>0.022</v>
      </c>
      <c r="L105" s="3">
        <v>0.88</v>
      </c>
      <c r="M105" s="3">
        <v>137</v>
      </c>
      <c r="N105" s="3">
        <v>112.1</v>
      </c>
      <c r="O105" s="3">
        <v>19.2</v>
      </c>
      <c r="P105" s="3">
        <v>0.43</v>
      </c>
    </row>
    <row r="106" spans="1:16" ht="16.5" customHeight="1" thickBot="1">
      <c r="A106" s="17" t="s">
        <v>59</v>
      </c>
      <c r="B106" s="18">
        <v>415</v>
      </c>
      <c r="C106" s="19"/>
      <c r="D106" s="19"/>
      <c r="E106" s="1">
        <f aca="true" t="shared" si="15" ref="E106:P106">SUM(E103:E105)</f>
        <v>13.77</v>
      </c>
      <c r="F106" s="24">
        <f t="shared" si="15"/>
        <v>12.899999999999999</v>
      </c>
      <c r="G106" s="1">
        <f t="shared" si="15"/>
        <v>53.190000000000005</v>
      </c>
      <c r="H106" s="1">
        <f t="shared" si="15"/>
        <v>384.5</v>
      </c>
      <c r="I106" s="1">
        <f t="shared" si="15"/>
        <v>0.16</v>
      </c>
      <c r="J106" s="1">
        <f t="shared" si="15"/>
        <v>2.8</v>
      </c>
      <c r="K106" s="1">
        <f t="shared" si="15"/>
        <v>0.095</v>
      </c>
      <c r="L106" s="1">
        <f t="shared" si="15"/>
        <v>2.25</v>
      </c>
      <c r="M106" s="1">
        <f t="shared" si="15"/>
        <v>370.6</v>
      </c>
      <c r="N106" s="1">
        <f t="shared" si="15"/>
        <v>296.5</v>
      </c>
      <c r="O106" s="1">
        <f t="shared" si="15"/>
        <v>49.099999999999994</v>
      </c>
      <c r="P106" s="1">
        <f t="shared" si="15"/>
        <v>1.38</v>
      </c>
    </row>
    <row r="107" spans="1:16" ht="16.5" customHeight="1" thickBot="1">
      <c r="A107" s="58" t="s">
        <v>26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60"/>
    </row>
    <row r="108" spans="1:16" ht="33" customHeight="1" thickBot="1">
      <c r="A108" s="14" t="s">
        <v>104</v>
      </c>
      <c r="B108" s="15">
        <v>90</v>
      </c>
      <c r="C108" s="16" t="s">
        <v>15</v>
      </c>
      <c r="D108" s="3" t="s">
        <v>15</v>
      </c>
      <c r="E108" s="3">
        <v>0.72</v>
      </c>
      <c r="F108" s="3">
        <v>0.18</v>
      </c>
      <c r="G108" s="3">
        <v>6.8</v>
      </c>
      <c r="H108" s="3">
        <v>34.2</v>
      </c>
      <c r="I108" s="3">
        <v>0.05</v>
      </c>
      <c r="J108" s="3">
        <v>34.2</v>
      </c>
      <c r="K108" s="3">
        <v>0.01</v>
      </c>
      <c r="L108" s="3">
        <v>0.18</v>
      </c>
      <c r="M108" s="3">
        <v>31.5</v>
      </c>
      <c r="N108" s="3">
        <v>15.3</v>
      </c>
      <c r="O108" s="3">
        <v>9.9</v>
      </c>
      <c r="P108" s="3">
        <v>0.09</v>
      </c>
    </row>
    <row r="109" spans="1:16" ht="20.25" customHeight="1" thickBot="1">
      <c r="A109" s="17" t="s">
        <v>59</v>
      </c>
      <c r="B109" s="18">
        <f>B108</f>
        <v>90</v>
      </c>
      <c r="C109" s="19"/>
      <c r="D109" s="19"/>
      <c r="E109" s="1">
        <f aca="true" t="shared" si="16" ref="E109:P109">SUM(E108)</f>
        <v>0.72</v>
      </c>
      <c r="F109" s="24">
        <f t="shared" si="16"/>
        <v>0.18</v>
      </c>
      <c r="G109" s="1">
        <f t="shared" si="16"/>
        <v>6.8</v>
      </c>
      <c r="H109" s="1">
        <f t="shared" si="16"/>
        <v>34.2</v>
      </c>
      <c r="I109" s="1">
        <f t="shared" si="16"/>
        <v>0.05</v>
      </c>
      <c r="J109" s="1">
        <f t="shared" si="16"/>
        <v>34.2</v>
      </c>
      <c r="K109" s="1">
        <f t="shared" si="16"/>
        <v>0.01</v>
      </c>
      <c r="L109" s="1">
        <f t="shared" si="16"/>
        <v>0.18</v>
      </c>
      <c r="M109" s="1">
        <f t="shared" si="16"/>
        <v>31.5</v>
      </c>
      <c r="N109" s="1">
        <f t="shared" si="16"/>
        <v>15.3</v>
      </c>
      <c r="O109" s="1">
        <f t="shared" si="16"/>
        <v>9.9</v>
      </c>
      <c r="P109" s="1">
        <f t="shared" si="16"/>
        <v>0.09</v>
      </c>
    </row>
    <row r="110" spans="1:16" ht="16.5" customHeight="1" thickBot="1">
      <c r="A110" s="75" t="s">
        <v>16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7"/>
    </row>
    <row r="111" spans="1:16" ht="33" customHeight="1" thickBot="1">
      <c r="A111" s="14" t="s">
        <v>88</v>
      </c>
      <c r="B111" s="15">
        <v>50</v>
      </c>
      <c r="C111" s="16">
        <v>2008</v>
      </c>
      <c r="D111" s="26">
        <v>56</v>
      </c>
      <c r="E111" s="3">
        <v>0.8</v>
      </c>
      <c r="F111" s="26">
        <v>3.8</v>
      </c>
      <c r="G111" s="3">
        <v>3.4</v>
      </c>
      <c r="H111" s="3">
        <v>53.3</v>
      </c>
      <c r="I111" s="3">
        <v>0.03</v>
      </c>
      <c r="J111" s="3">
        <v>2</v>
      </c>
      <c r="K111" s="3">
        <v>0.08</v>
      </c>
      <c r="L111" s="3">
        <v>1.9</v>
      </c>
      <c r="M111" s="3">
        <v>14.9</v>
      </c>
      <c r="N111" s="26">
        <v>27.3</v>
      </c>
      <c r="O111" s="3">
        <v>16.5</v>
      </c>
      <c r="P111" s="3">
        <v>0.4</v>
      </c>
    </row>
    <row r="112" spans="1:16" ht="33" customHeight="1" thickBot="1">
      <c r="A112" s="14" t="s">
        <v>54</v>
      </c>
      <c r="B112" s="15">
        <v>205</v>
      </c>
      <c r="C112" s="16">
        <v>2008</v>
      </c>
      <c r="D112" s="3">
        <v>84</v>
      </c>
      <c r="E112" s="3">
        <v>2.48</v>
      </c>
      <c r="F112" s="3">
        <v>4.48</v>
      </c>
      <c r="G112" s="3">
        <v>6.4</v>
      </c>
      <c r="H112" s="3">
        <v>82</v>
      </c>
      <c r="I112" s="3">
        <v>0.05</v>
      </c>
      <c r="J112" s="3">
        <v>17.6</v>
      </c>
      <c r="K112" s="3">
        <v>0.2</v>
      </c>
      <c r="L112" s="3">
        <v>0.16</v>
      </c>
      <c r="M112" s="3">
        <v>35.2</v>
      </c>
      <c r="N112" s="3">
        <v>42.4</v>
      </c>
      <c r="O112" s="3">
        <v>17.6</v>
      </c>
      <c r="P112" s="3">
        <v>0.6</v>
      </c>
    </row>
    <row r="113" spans="1:16" ht="33" customHeight="1" thickBot="1">
      <c r="A113" s="14" t="s">
        <v>72</v>
      </c>
      <c r="B113" s="15">
        <v>80</v>
      </c>
      <c r="C113" s="16">
        <v>2008</v>
      </c>
      <c r="D113" s="3">
        <v>290</v>
      </c>
      <c r="E113" s="3">
        <v>14.24</v>
      </c>
      <c r="F113" s="3">
        <v>13.6</v>
      </c>
      <c r="G113" s="3">
        <v>9.92</v>
      </c>
      <c r="H113" s="3">
        <v>219.2</v>
      </c>
      <c r="I113" s="3">
        <v>0.22</v>
      </c>
      <c r="J113" s="3">
        <v>27.2</v>
      </c>
      <c r="K113" s="3">
        <v>6.4</v>
      </c>
      <c r="L113" s="3">
        <v>4.6</v>
      </c>
      <c r="M113" s="3">
        <v>13.14</v>
      </c>
      <c r="N113" s="3">
        <v>249.6</v>
      </c>
      <c r="O113" s="3">
        <v>16</v>
      </c>
      <c r="P113" s="3">
        <v>6.4</v>
      </c>
    </row>
    <row r="114" spans="1:16" ht="33" customHeight="1" thickBot="1">
      <c r="A114" s="14" t="s">
        <v>69</v>
      </c>
      <c r="B114" s="15">
        <v>130</v>
      </c>
      <c r="C114" s="20">
        <v>2008</v>
      </c>
      <c r="D114" s="16">
        <v>323</v>
      </c>
      <c r="E114" s="3">
        <v>3.13</v>
      </c>
      <c r="F114" s="3">
        <v>4</v>
      </c>
      <c r="G114" s="3">
        <v>32.9</v>
      </c>
      <c r="H114" s="3">
        <v>179</v>
      </c>
      <c r="I114" s="3">
        <v>0.04</v>
      </c>
      <c r="J114" s="3"/>
      <c r="K114" s="3">
        <v>0.03</v>
      </c>
      <c r="L114" s="3">
        <v>0.3</v>
      </c>
      <c r="M114" s="3">
        <v>9.56</v>
      </c>
      <c r="N114" s="3">
        <v>67.8</v>
      </c>
      <c r="O114" s="3">
        <v>22.6</v>
      </c>
      <c r="P114" s="3">
        <v>0.6</v>
      </c>
    </row>
    <row r="115" spans="1:16" ht="33" customHeight="1" thickBot="1">
      <c r="A115" s="14" t="s">
        <v>73</v>
      </c>
      <c r="B115" s="15">
        <v>180</v>
      </c>
      <c r="C115" s="16">
        <v>2008</v>
      </c>
      <c r="D115" s="3">
        <v>390</v>
      </c>
      <c r="E115" s="3">
        <v>0.14</v>
      </c>
      <c r="F115" s="3">
        <v>0.14</v>
      </c>
      <c r="G115" s="3">
        <v>21.5</v>
      </c>
      <c r="H115" s="3">
        <v>87.8</v>
      </c>
      <c r="I115" s="3">
        <v>0.01</v>
      </c>
      <c r="J115" s="3">
        <v>3.6</v>
      </c>
      <c r="K115" s="3">
        <v>0</v>
      </c>
      <c r="L115" s="3">
        <v>0.07</v>
      </c>
      <c r="M115" s="3">
        <v>6.3</v>
      </c>
      <c r="N115" s="3">
        <v>3.6</v>
      </c>
      <c r="O115" s="3">
        <v>3.6</v>
      </c>
      <c r="P115" s="3">
        <v>0.9</v>
      </c>
    </row>
    <row r="116" spans="1:16" ht="33" customHeight="1" thickBot="1">
      <c r="A116" s="14" t="s">
        <v>34</v>
      </c>
      <c r="B116" s="15">
        <v>40</v>
      </c>
      <c r="C116" s="16" t="s">
        <v>15</v>
      </c>
      <c r="D116" s="3" t="s">
        <v>15</v>
      </c>
      <c r="E116" s="3">
        <v>2.72</v>
      </c>
      <c r="F116" s="3">
        <v>0.32</v>
      </c>
      <c r="G116" s="26">
        <v>17</v>
      </c>
      <c r="H116" s="3">
        <v>90</v>
      </c>
      <c r="I116" s="3">
        <v>0.1</v>
      </c>
      <c r="J116" s="3"/>
      <c r="K116" s="3">
        <v>0</v>
      </c>
      <c r="L116" s="3">
        <v>0.96</v>
      </c>
      <c r="M116" s="3">
        <v>7.2</v>
      </c>
      <c r="N116" s="3">
        <v>34.8</v>
      </c>
      <c r="O116" s="3">
        <v>7.6</v>
      </c>
      <c r="P116" s="3">
        <v>1.6</v>
      </c>
    </row>
    <row r="117" spans="1:16" ht="23.25" customHeight="1" thickBot="1">
      <c r="A117" s="17" t="s">
        <v>59</v>
      </c>
      <c r="B117" s="18">
        <v>685</v>
      </c>
      <c r="C117" s="19"/>
      <c r="D117" s="19"/>
      <c r="E117" s="1">
        <f aca="true" t="shared" si="17" ref="E117:P117">SUM(E111:E116)</f>
        <v>23.509999999999998</v>
      </c>
      <c r="F117" s="24">
        <f t="shared" si="17"/>
        <v>26.340000000000003</v>
      </c>
      <c r="G117" s="1">
        <f t="shared" si="17"/>
        <v>91.12</v>
      </c>
      <c r="H117" s="1">
        <f t="shared" si="17"/>
        <v>711.3</v>
      </c>
      <c r="I117" s="1">
        <f t="shared" si="17"/>
        <v>0.44999999999999996</v>
      </c>
      <c r="J117" s="1">
        <f t="shared" si="17"/>
        <v>50.4</v>
      </c>
      <c r="K117" s="1">
        <f t="shared" si="17"/>
        <v>6.710000000000001</v>
      </c>
      <c r="L117" s="1">
        <f t="shared" si="17"/>
        <v>7.99</v>
      </c>
      <c r="M117" s="1">
        <f t="shared" si="17"/>
        <v>86.3</v>
      </c>
      <c r="N117" s="1">
        <f t="shared" si="17"/>
        <v>425.50000000000006</v>
      </c>
      <c r="O117" s="1">
        <f t="shared" si="17"/>
        <v>83.89999999999999</v>
      </c>
      <c r="P117" s="1">
        <f t="shared" si="17"/>
        <v>10.5</v>
      </c>
    </row>
    <row r="118" spans="1:16" ht="16.5" customHeight="1" thickBot="1">
      <c r="A118" s="58" t="s">
        <v>27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</row>
    <row r="119" spans="1:16" ht="33" customHeight="1" thickBot="1">
      <c r="A119" s="14" t="s">
        <v>79</v>
      </c>
      <c r="B119" s="15">
        <v>180</v>
      </c>
      <c r="C119" s="16">
        <v>2008</v>
      </c>
      <c r="D119" s="3">
        <v>306</v>
      </c>
      <c r="E119" s="3">
        <v>15.8</v>
      </c>
      <c r="F119" s="3">
        <v>19.23</v>
      </c>
      <c r="G119" s="3">
        <v>9.15</v>
      </c>
      <c r="H119" s="3">
        <v>285</v>
      </c>
      <c r="I119" s="3">
        <v>0.08</v>
      </c>
      <c r="J119" s="3">
        <v>24.5</v>
      </c>
      <c r="K119" s="3">
        <v>3.51</v>
      </c>
      <c r="L119" s="3">
        <v>4.44</v>
      </c>
      <c r="M119" s="3">
        <v>72.69</v>
      </c>
      <c r="N119" s="3">
        <v>196</v>
      </c>
      <c r="O119" s="3">
        <v>41.77</v>
      </c>
      <c r="P119" s="3">
        <v>2.82</v>
      </c>
    </row>
    <row r="120" spans="1:16" ht="33" customHeight="1" thickBot="1">
      <c r="A120" s="14" t="s">
        <v>38</v>
      </c>
      <c r="B120" s="15">
        <v>25</v>
      </c>
      <c r="C120" s="16" t="s">
        <v>15</v>
      </c>
      <c r="D120" s="3" t="s">
        <v>15</v>
      </c>
      <c r="E120" s="3">
        <v>1.98</v>
      </c>
      <c r="F120" s="3">
        <v>0.23</v>
      </c>
      <c r="G120" s="3">
        <v>12.08</v>
      </c>
      <c r="H120" s="3">
        <v>59</v>
      </c>
      <c r="I120" s="3">
        <v>0.05</v>
      </c>
      <c r="J120" s="3"/>
      <c r="K120" s="3"/>
      <c r="L120" s="3">
        <v>0.25</v>
      </c>
      <c r="M120" s="3">
        <v>5.75</v>
      </c>
      <c r="N120" s="3">
        <v>21.8</v>
      </c>
      <c r="O120" s="3">
        <v>8.25</v>
      </c>
      <c r="P120" s="3">
        <v>0.5</v>
      </c>
    </row>
    <row r="121" spans="1:16" ht="33" customHeight="1" thickBot="1">
      <c r="A121" s="14" t="s">
        <v>42</v>
      </c>
      <c r="B121" s="15">
        <v>50</v>
      </c>
      <c r="C121" s="16">
        <v>2016</v>
      </c>
      <c r="D121" s="3">
        <v>452</v>
      </c>
      <c r="E121" s="3">
        <v>3.64</v>
      </c>
      <c r="F121" s="3">
        <v>6.26</v>
      </c>
      <c r="G121" s="3">
        <v>22</v>
      </c>
      <c r="H121" s="3">
        <v>159</v>
      </c>
      <c r="I121" s="3">
        <v>0.06</v>
      </c>
      <c r="J121" s="3"/>
      <c r="K121" s="3">
        <v>0.002</v>
      </c>
      <c r="L121" s="3">
        <v>2.33</v>
      </c>
      <c r="M121" s="3">
        <v>9.9</v>
      </c>
      <c r="N121" s="3">
        <v>35</v>
      </c>
      <c r="O121" s="3">
        <v>42.9</v>
      </c>
      <c r="P121" s="3">
        <v>0.65</v>
      </c>
    </row>
    <row r="122" spans="1:16" ht="33" customHeight="1" thickBot="1">
      <c r="A122" s="47" t="s">
        <v>97</v>
      </c>
      <c r="B122" s="45">
        <v>200</v>
      </c>
      <c r="C122" s="45">
        <v>2008</v>
      </c>
      <c r="D122" s="45">
        <v>430</v>
      </c>
      <c r="E122" s="45">
        <v>0.1</v>
      </c>
      <c r="F122" s="45">
        <v>0</v>
      </c>
      <c r="G122" s="45">
        <v>10</v>
      </c>
      <c r="H122" s="45">
        <v>40</v>
      </c>
      <c r="I122" s="45">
        <v>0</v>
      </c>
      <c r="J122" s="45">
        <v>0</v>
      </c>
      <c r="K122" s="45">
        <v>0</v>
      </c>
      <c r="L122" s="45">
        <v>0</v>
      </c>
      <c r="M122" s="45">
        <v>3</v>
      </c>
      <c r="N122" s="45">
        <v>3</v>
      </c>
      <c r="O122" s="45">
        <v>5</v>
      </c>
      <c r="P122" s="45">
        <v>0.7</v>
      </c>
    </row>
    <row r="123" spans="1:16" ht="19.5" customHeight="1" thickBot="1">
      <c r="A123" s="21" t="s">
        <v>59</v>
      </c>
      <c r="B123" s="22">
        <v>635</v>
      </c>
      <c r="C123" s="22"/>
      <c r="D123" s="22"/>
      <c r="E123" s="1">
        <f aca="true" t="shared" si="18" ref="E123:P123">SUM(E119:E122)</f>
        <v>21.520000000000003</v>
      </c>
      <c r="F123" s="1">
        <f t="shared" si="18"/>
        <v>25.72</v>
      </c>
      <c r="G123" s="1">
        <f t="shared" si="18"/>
        <v>53.230000000000004</v>
      </c>
      <c r="H123" s="1">
        <f t="shared" si="18"/>
        <v>543</v>
      </c>
      <c r="I123" s="1">
        <f t="shared" si="18"/>
        <v>0.19</v>
      </c>
      <c r="J123" s="1">
        <f t="shared" si="18"/>
        <v>24.5</v>
      </c>
      <c r="K123" s="1">
        <f t="shared" si="18"/>
        <v>3.5119999999999996</v>
      </c>
      <c r="L123" s="1">
        <f t="shared" si="18"/>
        <v>7.0200000000000005</v>
      </c>
      <c r="M123" s="1">
        <f t="shared" si="18"/>
        <v>91.34</v>
      </c>
      <c r="N123" s="1">
        <f t="shared" si="18"/>
        <v>255.8</v>
      </c>
      <c r="O123" s="1">
        <f t="shared" si="18"/>
        <v>97.92</v>
      </c>
      <c r="P123" s="1">
        <f t="shared" si="18"/>
        <v>4.67</v>
      </c>
    </row>
    <row r="124" spans="1:16" ht="24" customHeight="1" thickBot="1">
      <c r="A124" s="21" t="s">
        <v>60</v>
      </c>
      <c r="B124" s="22">
        <f>B106+B109+B117+B123</f>
        <v>1825</v>
      </c>
      <c r="C124" s="22"/>
      <c r="D124" s="22"/>
      <c r="E124" s="1">
        <f aca="true" t="shared" si="19" ref="E124:P124">E106+E109+E117+E123</f>
        <v>59.52</v>
      </c>
      <c r="F124" s="1">
        <f t="shared" si="19"/>
        <v>65.14</v>
      </c>
      <c r="G124" s="1">
        <f t="shared" si="19"/>
        <v>204.34000000000003</v>
      </c>
      <c r="H124" s="1">
        <f t="shared" si="19"/>
        <v>1673</v>
      </c>
      <c r="I124" s="1">
        <f t="shared" si="19"/>
        <v>0.8499999999999999</v>
      </c>
      <c r="J124" s="1">
        <f t="shared" si="19"/>
        <v>111.9</v>
      </c>
      <c r="K124" s="1">
        <f t="shared" si="19"/>
        <v>10.327000000000002</v>
      </c>
      <c r="L124" s="1">
        <f t="shared" si="19"/>
        <v>17.44</v>
      </c>
      <c r="M124" s="1">
        <f t="shared" si="19"/>
        <v>579.74</v>
      </c>
      <c r="N124" s="1">
        <f t="shared" si="19"/>
        <v>993.1000000000001</v>
      </c>
      <c r="O124" s="1">
        <f t="shared" si="19"/>
        <v>240.82</v>
      </c>
      <c r="P124" s="1">
        <f t="shared" si="19"/>
        <v>16.64</v>
      </c>
    </row>
    <row r="125" spans="1:12" ht="16.5" customHeight="1">
      <c r="A125" s="8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</row>
    <row r="126" spans="1:16" ht="16.5" customHeight="1" thickBot="1">
      <c r="A126" s="9"/>
      <c r="B126" s="9"/>
      <c r="C126" s="9"/>
      <c r="D126" s="9"/>
      <c r="E126" s="10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33" customHeight="1">
      <c r="A127" s="61" t="s">
        <v>0</v>
      </c>
      <c r="B127" s="11" t="s">
        <v>1</v>
      </c>
      <c r="C127" s="64" t="s">
        <v>24</v>
      </c>
      <c r="D127" s="61" t="s">
        <v>20</v>
      </c>
      <c r="E127" s="61" t="s">
        <v>21</v>
      </c>
      <c r="F127" s="61" t="s">
        <v>22</v>
      </c>
      <c r="G127" s="61" t="s">
        <v>23</v>
      </c>
      <c r="H127" s="61" t="s">
        <v>18</v>
      </c>
      <c r="I127" s="84" t="s">
        <v>2</v>
      </c>
      <c r="J127" s="79"/>
      <c r="K127" s="79"/>
      <c r="L127" s="80"/>
      <c r="M127" s="78" t="s">
        <v>3</v>
      </c>
      <c r="N127" s="79"/>
      <c r="O127" s="79"/>
      <c r="P127" s="80"/>
    </row>
    <row r="128" spans="1:16" ht="33" customHeight="1" thickBot="1">
      <c r="A128" s="62"/>
      <c r="B128" s="12" t="s">
        <v>4</v>
      </c>
      <c r="C128" s="65"/>
      <c r="D128" s="62"/>
      <c r="E128" s="63"/>
      <c r="F128" s="63"/>
      <c r="G128" s="63"/>
      <c r="H128" s="62"/>
      <c r="I128" s="85" t="s">
        <v>19</v>
      </c>
      <c r="J128" s="82"/>
      <c r="K128" s="82"/>
      <c r="L128" s="83"/>
      <c r="M128" s="81" t="s">
        <v>5</v>
      </c>
      <c r="N128" s="82"/>
      <c r="O128" s="82"/>
      <c r="P128" s="83"/>
    </row>
    <row r="129" spans="1:16" ht="33" customHeight="1" thickBot="1">
      <c r="A129" s="62"/>
      <c r="B129" s="73"/>
      <c r="C129" s="65"/>
      <c r="D129" s="62"/>
      <c r="E129" s="13" t="s">
        <v>6</v>
      </c>
      <c r="F129" s="13" t="s">
        <v>6</v>
      </c>
      <c r="G129" s="13" t="s">
        <v>6</v>
      </c>
      <c r="H129" s="62"/>
      <c r="I129" s="61" t="s">
        <v>17</v>
      </c>
      <c r="J129" s="61" t="s">
        <v>7</v>
      </c>
      <c r="K129" s="61" t="s">
        <v>8</v>
      </c>
      <c r="L129" s="61" t="s">
        <v>9</v>
      </c>
      <c r="M129" s="61" t="s">
        <v>10</v>
      </c>
      <c r="N129" s="61" t="s">
        <v>11</v>
      </c>
      <c r="O129" s="61" t="s">
        <v>12</v>
      </c>
      <c r="P129" s="61" t="s">
        <v>13</v>
      </c>
    </row>
    <row r="130" spans="1:16" ht="33" customHeight="1" thickBot="1">
      <c r="A130" s="63"/>
      <c r="B130" s="74"/>
      <c r="C130" s="66"/>
      <c r="D130" s="63"/>
      <c r="E130" s="13" t="s">
        <v>4</v>
      </c>
      <c r="F130" s="13" t="s">
        <v>4</v>
      </c>
      <c r="G130" s="13" t="s">
        <v>4</v>
      </c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6.5" customHeight="1" thickBot="1">
      <c r="A131" s="58" t="s">
        <v>49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</row>
    <row r="132" spans="1:16" ht="16.5" customHeight="1" thickBot="1">
      <c r="A132" s="58" t="s">
        <v>25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60"/>
    </row>
    <row r="133" spans="1:16" ht="33" customHeight="1" thickBot="1">
      <c r="A133" s="14" t="s">
        <v>85</v>
      </c>
      <c r="B133" s="15">
        <v>180</v>
      </c>
      <c r="C133" s="16">
        <v>2008</v>
      </c>
      <c r="D133" s="3">
        <v>211</v>
      </c>
      <c r="E133" s="3">
        <v>10.47</v>
      </c>
      <c r="F133" s="3">
        <v>8.7</v>
      </c>
      <c r="G133" s="3">
        <v>41.6</v>
      </c>
      <c r="H133" s="3">
        <v>295</v>
      </c>
      <c r="I133" s="3">
        <v>0.09</v>
      </c>
      <c r="J133" s="3">
        <v>0.1</v>
      </c>
      <c r="K133" s="3">
        <v>0.07</v>
      </c>
      <c r="L133" s="3">
        <v>9.62</v>
      </c>
      <c r="M133" s="3">
        <v>165.2</v>
      </c>
      <c r="N133" s="3">
        <v>166</v>
      </c>
      <c r="O133" s="3">
        <v>17.31</v>
      </c>
      <c r="P133" s="3">
        <v>1.2</v>
      </c>
    </row>
    <row r="134" spans="1:16" ht="33" customHeight="1" thickBot="1">
      <c r="A134" s="14" t="s">
        <v>109</v>
      </c>
      <c r="B134" s="15">
        <v>40</v>
      </c>
      <c r="C134" s="16">
        <v>2008</v>
      </c>
      <c r="D134" s="3">
        <v>2</v>
      </c>
      <c r="E134" s="44">
        <v>1.74</v>
      </c>
      <c r="F134" s="44">
        <v>0.24</v>
      </c>
      <c r="G134" s="44">
        <v>23.2</v>
      </c>
      <c r="H134" s="44">
        <v>97.2</v>
      </c>
      <c r="I134" s="44">
        <v>0.04</v>
      </c>
      <c r="J134" s="44">
        <v>1.76</v>
      </c>
      <c r="K134" s="44">
        <v>0.03</v>
      </c>
      <c r="L134" s="44">
        <v>0.23</v>
      </c>
      <c r="M134" s="44">
        <v>7.4</v>
      </c>
      <c r="N134" s="44">
        <v>19.2</v>
      </c>
      <c r="O134" s="44">
        <v>8</v>
      </c>
      <c r="P134" s="44">
        <v>0.7</v>
      </c>
    </row>
    <row r="135" spans="1:16" ht="33" customHeight="1" thickBot="1">
      <c r="A135" s="14" t="s">
        <v>31</v>
      </c>
      <c r="B135" s="15">
        <v>180</v>
      </c>
      <c r="C135" s="16">
        <v>2016</v>
      </c>
      <c r="D135" s="3">
        <v>414</v>
      </c>
      <c r="E135" s="3">
        <v>2.85</v>
      </c>
      <c r="F135" s="3">
        <v>2.41</v>
      </c>
      <c r="G135" s="3">
        <v>14.36</v>
      </c>
      <c r="H135" s="3">
        <v>90.5</v>
      </c>
      <c r="I135" s="3">
        <v>0.04</v>
      </c>
      <c r="J135" s="3">
        <v>1.17</v>
      </c>
      <c r="K135" s="3">
        <v>0.018</v>
      </c>
      <c r="L135" s="3"/>
      <c r="M135" s="3">
        <v>113.2</v>
      </c>
      <c r="N135" s="3">
        <v>81</v>
      </c>
      <c r="O135" s="3">
        <v>12.6</v>
      </c>
      <c r="P135" s="3">
        <v>0.12</v>
      </c>
    </row>
    <row r="136" spans="1:16" ht="16.5" customHeight="1" thickBot="1">
      <c r="A136" s="17" t="s">
        <v>59</v>
      </c>
      <c r="B136" s="18">
        <v>400</v>
      </c>
      <c r="C136" s="19"/>
      <c r="D136" s="19"/>
      <c r="E136" s="1">
        <f aca="true" t="shared" si="20" ref="E136:P136">SUM(E133:E135)</f>
        <v>15.06</v>
      </c>
      <c r="F136" s="24">
        <f t="shared" si="20"/>
        <v>11.35</v>
      </c>
      <c r="G136" s="1">
        <f t="shared" si="20"/>
        <v>79.16</v>
      </c>
      <c r="H136" s="1">
        <f t="shared" si="20"/>
        <v>482.7</v>
      </c>
      <c r="I136" s="1">
        <f t="shared" si="20"/>
        <v>0.17</v>
      </c>
      <c r="J136" s="1">
        <f t="shared" si="20"/>
        <v>3.0300000000000002</v>
      </c>
      <c r="K136" s="1">
        <f t="shared" si="20"/>
        <v>0.11800000000000001</v>
      </c>
      <c r="L136" s="1">
        <f t="shared" si="20"/>
        <v>9.85</v>
      </c>
      <c r="M136" s="1">
        <f t="shared" si="20"/>
        <v>285.8</v>
      </c>
      <c r="N136" s="1">
        <f t="shared" si="20"/>
        <v>266.2</v>
      </c>
      <c r="O136" s="1">
        <f t="shared" si="20"/>
        <v>37.91</v>
      </c>
      <c r="P136" s="1">
        <f t="shared" si="20"/>
        <v>2.02</v>
      </c>
    </row>
    <row r="137" spans="1:16" ht="16.5" customHeight="1" thickBot="1">
      <c r="A137" s="58" t="s">
        <v>26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spans="1:16" ht="33" customHeight="1" thickBot="1">
      <c r="A138" s="14" t="s">
        <v>64</v>
      </c>
      <c r="B138" s="15">
        <v>100</v>
      </c>
      <c r="C138" s="16">
        <v>2008</v>
      </c>
      <c r="D138" s="3">
        <v>442</v>
      </c>
      <c r="E138" s="3">
        <v>0.5</v>
      </c>
      <c r="F138" s="3">
        <v>0.1</v>
      </c>
      <c r="G138" s="3">
        <v>9.9</v>
      </c>
      <c r="H138" s="3">
        <v>43</v>
      </c>
      <c r="I138" s="3">
        <v>0.01</v>
      </c>
      <c r="J138" s="3">
        <v>2</v>
      </c>
      <c r="K138" s="3"/>
      <c r="L138" s="3">
        <v>0.1</v>
      </c>
      <c r="M138" s="3">
        <v>3</v>
      </c>
      <c r="N138" s="3">
        <v>7</v>
      </c>
      <c r="O138" s="3">
        <v>4</v>
      </c>
      <c r="P138" s="3">
        <v>1.4</v>
      </c>
    </row>
    <row r="139" spans="1:16" ht="16.5" customHeight="1" thickBot="1">
      <c r="A139" s="17" t="s">
        <v>59</v>
      </c>
      <c r="B139" s="18">
        <f>B138</f>
        <v>100</v>
      </c>
      <c r="C139" s="19"/>
      <c r="D139" s="19"/>
      <c r="E139" s="1">
        <f aca="true" t="shared" si="21" ref="E139:P139">SUM(E138)</f>
        <v>0.5</v>
      </c>
      <c r="F139" s="24">
        <f t="shared" si="21"/>
        <v>0.1</v>
      </c>
      <c r="G139" s="1">
        <f t="shared" si="21"/>
        <v>9.9</v>
      </c>
      <c r="H139" s="1">
        <f t="shared" si="21"/>
        <v>43</v>
      </c>
      <c r="I139" s="1">
        <f t="shared" si="21"/>
        <v>0.01</v>
      </c>
      <c r="J139" s="1">
        <f t="shared" si="21"/>
        <v>2</v>
      </c>
      <c r="K139" s="1">
        <f t="shared" si="21"/>
        <v>0</v>
      </c>
      <c r="L139" s="1">
        <f t="shared" si="21"/>
        <v>0.1</v>
      </c>
      <c r="M139" s="1">
        <f t="shared" si="21"/>
        <v>3</v>
      </c>
      <c r="N139" s="1">
        <f t="shared" si="21"/>
        <v>7</v>
      </c>
      <c r="O139" s="1">
        <f t="shared" si="21"/>
        <v>4</v>
      </c>
      <c r="P139" s="1">
        <f t="shared" si="21"/>
        <v>1.4</v>
      </c>
    </row>
    <row r="140" spans="1:16" ht="16.5" customHeight="1" thickBot="1">
      <c r="A140" s="75" t="s">
        <v>16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7"/>
    </row>
    <row r="141" spans="1:16" ht="33" customHeight="1" thickBot="1">
      <c r="A141" s="14" t="s">
        <v>78</v>
      </c>
      <c r="B141" s="15">
        <v>50</v>
      </c>
      <c r="C141" s="16">
        <v>2016</v>
      </c>
      <c r="D141" s="3">
        <v>41</v>
      </c>
      <c r="E141" s="3">
        <v>0.43</v>
      </c>
      <c r="F141" s="3">
        <v>0.05</v>
      </c>
      <c r="G141" s="3">
        <v>3.94</v>
      </c>
      <c r="H141" s="3">
        <v>41.3</v>
      </c>
      <c r="I141" s="3">
        <v>0.02</v>
      </c>
      <c r="J141" s="3">
        <v>3.47</v>
      </c>
      <c r="K141" s="3">
        <v>3.19</v>
      </c>
      <c r="L141" s="3">
        <v>0</v>
      </c>
      <c r="M141" s="3">
        <v>10.6</v>
      </c>
      <c r="N141" s="3">
        <v>16.9</v>
      </c>
      <c r="O141" s="3">
        <v>12</v>
      </c>
      <c r="P141" s="3">
        <v>0.7</v>
      </c>
    </row>
    <row r="142" spans="1:16" ht="33" customHeight="1" thickBot="1">
      <c r="A142" s="14" t="s">
        <v>93</v>
      </c>
      <c r="B142" s="15">
        <v>205</v>
      </c>
      <c r="C142" s="16">
        <v>2008</v>
      </c>
      <c r="D142" s="3">
        <v>95</v>
      </c>
      <c r="E142" s="3">
        <v>1.62</v>
      </c>
      <c r="F142" s="3">
        <v>4.26</v>
      </c>
      <c r="G142" s="3">
        <v>6.4</v>
      </c>
      <c r="H142" s="3">
        <v>80</v>
      </c>
      <c r="I142" s="3">
        <v>0.06</v>
      </c>
      <c r="J142" s="3">
        <v>12.4</v>
      </c>
      <c r="K142" s="3">
        <v>0.2</v>
      </c>
      <c r="L142" s="3">
        <v>0.17</v>
      </c>
      <c r="M142" s="3">
        <v>27.4</v>
      </c>
      <c r="N142" s="3">
        <v>43.3</v>
      </c>
      <c r="O142" s="3">
        <v>16.2</v>
      </c>
      <c r="P142" s="3">
        <v>0.64</v>
      </c>
    </row>
    <row r="143" spans="1:16" ht="33" customHeight="1" thickBot="1">
      <c r="A143" s="14" t="s">
        <v>77</v>
      </c>
      <c r="B143" s="15">
        <v>180</v>
      </c>
      <c r="C143" s="16">
        <v>2008</v>
      </c>
      <c r="D143" s="3">
        <v>311</v>
      </c>
      <c r="E143" s="3">
        <v>18.6</v>
      </c>
      <c r="F143" s="3">
        <v>20.9</v>
      </c>
      <c r="G143" s="3">
        <v>33.2</v>
      </c>
      <c r="H143" s="3">
        <v>389</v>
      </c>
      <c r="I143" s="3">
        <v>0.09</v>
      </c>
      <c r="J143" s="3">
        <v>13.2</v>
      </c>
      <c r="K143" s="3">
        <v>0.27</v>
      </c>
      <c r="L143" s="3">
        <v>5.4</v>
      </c>
      <c r="M143" s="3">
        <v>39.6</v>
      </c>
      <c r="N143" s="3">
        <v>194.4</v>
      </c>
      <c r="O143" s="3">
        <v>42.03</v>
      </c>
      <c r="P143" s="3">
        <v>2.4</v>
      </c>
    </row>
    <row r="144" spans="1:16" ht="33" customHeight="1" thickBot="1">
      <c r="A144" s="14" t="s">
        <v>33</v>
      </c>
      <c r="B144" s="15">
        <v>180</v>
      </c>
      <c r="C144" s="16">
        <v>2008</v>
      </c>
      <c r="D144" s="3">
        <v>402</v>
      </c>
      <c r="E144" s="3">
        <v>0.54</v>
      </c>
      <c r="F144" s="3">
        <v>0.09</v>
      </c>
      <c r="G144" s="3">
        <v>28.6</v>
      </c>
      <c r="H144" s="3">
        <v>118</v>
      </c>
      <c r="I144" s="3">
        <v>0.02</v>
      </c>
      <c r="J144" s="3">
        <v>0</v>
      </c>
      <c r="K144" s="3">
        <v>0.01</v>
      </c>
      <c r="L144" s="3">
        <v>0.5</v>
      </c>
      <c r="M144" s="3">
        <v>18.9</v>
      </c>
      <c r="N144" s="3">
        <v>20.7</v>
      </c>
      <c r="O144" s="3">
        <v>14.4</v>
      </c>
      <c r="P144" s="3">
        <v>0.63</v>
      </c>
    </row>
    <row r="145" spans="1:16" ht="33" customHeight="1" thickBot="1">
      <c r="A145" s="41" t="s">
        <v>34</v>
      </c>
      <c r="B145" s="42">
        <v>40</v>
      </c>
      <c r="C145" s="43" t="s">
        <v>15</v>
      </c>
      <c r="D145" s="44" t="s">
        <v>15</v>
      </c>
      <c r="E145" s="44">
        <v>2.72</v>
      </c>
      <c r="F145" s="44">
        <v>0.32</v>
      </c>
      <c r="G145" s="44">
        <v>17</v>
      </c>
      <c r="H145" s="44">
        <v>90</v>
      </c>
      <c r="I145" s="44">
        <v>0.1</v>
      </c>
      <c r="J145" s="44"/>
      <c r="K145" s="44">
        <v>0</v>
      </c>
      <c r="L145" s="44">
        <v>0.96</v>
      </c>
      <c r="M145" s="44">
        <v>7.2</v>
      </c>
      <c r="N145" s="44">
        <v>34.8</v>
      </c>
      <c r="O145" s="44">
        <v>7.6</v>
      </c>
      <c r="P145" s="44">
        <v>1.6</v>
      </c>
    </row>
    <row r="146" spans="1:16" ht="33" customHeight="1" thickBot="1">
      <c r="A146" s="17" t="s">
        <v>59</v>
      </c>
      <c r="B146" s="18">
        <v>655</v>
      </c>
      <c r="C146" s="19"/>
      <c r="D146" s="19"/>
      <c r="E146" s="1">
        <f aca="true" t="shared" si="22" ref="E146:P146">SUM(E141:E145)</f>
        <v>23.91</v>
      </c>
      <c r="F146" s="24">
        <f t="shared" si="22"/>
        <v>25.619999999999997</v>
      </c>
      <c r="G146" s="1">
        <f t="shared" si="22"/>
        <v>89.14000000000001</v>
      </c>
      <c r="H146" s="1">
        <f t="shared" si="22"/>
        <v>718.3</v>
      </c>
      <c r="I146" s="1">
        <f t="shared" si="22"/>
        <v>0.29</v>
      </c>
      <c r="J146" s="1">
        <f t="shared" si="22"/>
        <v>29.07</v>
      </c>
      <c r="K146" s="1">
        <f t="shared" si="22"/>
        <v>3.67</v>
      </c>
      <c r="L146" s="1">
        <f t="shared" si="22"/>
        <v>7.03</v>
      </c>
      <c r="M146" s="1">
        <f t="shared" si="22"/>
        <v>103.7</v>
      </c>
      <c r="N146" s="1">
        <f t="shared" si="22"/>
        <v>310.1</v>
      </c>
      <c r="O146" s="1">
        <f t="shared" si="22"/>
        <v>92.23</v>
      </c>
      <c r="P146" s="1">
        <f t="shared" si="22"/>
        <v>5.970000000000001</v>
      </c>
    </row>
    <row r="147" spans="1:16" ht="16.5" customHeight="1" thickBot="1">
      <c r="A147" s="58" t="s">
        <v>27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</row>
    <row r="148" spans="1:16" ht="33" customHeight="1" thickBot="1">
      <c r="A148" s="41" t="s">
        <v>102</v>
      </c>
      <c r="B148" s="42">
        <v>70</v>
      </c>
      <c r="C148" s="43">
        <v>2008</v>
      </c>
      <c r="D148" s="44">
        <v>283</v>
      </c>
      <c r="E148" s="44">
        <v>10.4</v>
      </c>
      <c r="F148" s="44">
        <v>12.2</v>
      </c>
      <c r="G148" s="44">
        <v>7.7</v>
      </c>
      <c r="H148" s="44">
        <v>182.5</v>
      </c>
      <c r="I148" s="44">
        <v>0.05</v>
      </c>
      <c r="J148" s="44">
        <v>1.2</v>
      </c>
      <c r="K148" s="44">
        <v>0</v>
      </c>
      <c r="L148" s="44">
        <v>3.5</v>
      </c>
      <c r="M148" s="44">
        <v>9.4</v>
      </c>
      <c r="N148" s="44">
        <v>90.1</v>
      </c>
      <c r="O148" s="44">
        <v>11.7</v>
      </c>
      <c r="P148" s="44">
        <v>1.2</v>
      </c>
    </row>
    <row r="149" spans="1:16" ht="33" customHeight="1" thickBot="1">
      <c r="A149" s="41" t="s">
        <v>37</v>
      </c>
      <c r="B149" s="42">
        <v>130</v>
      </c>
      <c r="C149" s="43">
        <v>2008</v>
      </c>
      <c r="D149" s="44">
        <v>335</v>
      </c>
      <c r="E149" s="44">
        <v>2.7</v>
      </c>
      <c r="F149" s="44">
        <v>4.7</v>
      </c>
      <c r="G149" s="44">
        <v>17.7</v>
      </c>
      <c r="H149" s="44">
        <v>122.7</v>
      </c>
      <c r="I149" s="44">
        <v>0.12</v>
      </c>
      <c r="J149" s="44">
        <v>4.35</v>
      </c>
      <c r="K149" s="44">
        <v>0.04</v>
      </c>
      <c r="L149" s="44">
        <v>0.14</v>
      </c>
      <c r="M149" s="44">
        <v>40.9</v>
      </c>
      <c r="N149" s="44">
        <v>73.9</v>
      </c>
      <c r="O149" s="44">
        <v>25.2</v>
      </c>
      <c r="P149" s="44">
        <v>0.96</v>
      </c>
    </row>
    <row r="150" spans="1:16" ht="33" customHeight="1" thickBot="1">
      <c r="A150" s="47" t="s">
        <v>97</v>
      </c>
      <c r="B150" s="45">
        <v>200</v>
      </c>
      <c r="C150" s="45">
        <v>2008</v>
      </c>
      <c r="D150" s="45">
        <v>430</v>
      </c>
      <c r="E150" s="45">
        <v>0.1</v>
      </c>
      <c r="F150" s="45">
        <v>0</v>
      </c>
      <c r="G150" s="45">
        <v>10</v>
      </c>
      <c r="H150" s="45">
        <v>40</v>
      </c>
      <c r="I150" s="45">
        <v>0</v>
      </c>
      <c r="J150" s="45">
        <v>0</v>
      </c>
      <c r="K150" s="45">
        <v>0</v>
      </c>
      <c r="L150" s="45">
        <v>0</v>
      </c>
      <c r="M150" s="45">
        <v>3</v>
      </c>
      <c r="N150" s="45">
        <v>3</v>
      </c>
      <c r="O150" s="45">
        <v>5</v>
      </c>
      <c r="P150" s="45">
        <v>0.7</v>
      </c>
    </row>
    <row r="151" spans="1:16" ht="33" customHeight="1" thickBot="1">
      <c r="A151" s="14" t="s">
        <v>38</v>
      </c>
      <c r="B151" s="15">
        <v>25</v>
      </c>
      <c r="C151" s="16" t="s">
        <v>15</v>
      </c>
      <c r="D151" s="3" t="s">
        <v>15</v>
      </c>
      <c r="E151" s="3">
        <v>1.98</v>
      </c>
      <c r="F151" s="3">
        <v>0.23</v>
      </c>
      <c r="G151" s="3">
        <v>12.08</v>
      </c>
      <c r="H151" s="3">
        <v>59</v>
      </c>
      <c r="I151" s="3">
        <v>0.05</v>
      </c>
      <c r="J151" s="3"/>
      <c r="K151" s="3"/>
      <c r="L151" s="3">
        <v>0.25</v>
      </c>
      <c r="M151" s="3">
        <v>5.75</v>
      </c>
      <c r="N151" s="3">
        <v>21.8</v>
      </c>
      <c r="O151" s="3">
        <v>8.25</v>
      </c>
      <c r="P151" s="3">
        <v>0.5</v>
      </c>
    </row>
    <row r="152" spans="1:16" ht="21.75" customHeight="1" thickBot="1">
      <c r="A152" s="21" t="s">
        <v>59</v>
      </c>
      <c r="B152" s="22">
        <f>SUM(B148:B151)</f>
        <v>425</v>
      </c>
      <c r="C152" s="22"/>
      <c r="D152" s="22"/>
      <c r="E152" s="1">
        <f>SUM(E148:E151)</f>
        <v>15.180000000000001</v>
      </c>
      <c r="F152" s="1">
        <f aca="true" t="shared" si="23" ref="F152:P152">SUM(F148:F151)</f>
        <v>17.13</v>
      </c>
      <c r="G152" s="1">
        <f t="shared" si="23"/>
        <v>47.48</v>
      </c>
      <c r="H152" s="1">
        <f t="shared" si="23"/>
        <v>404.2</v>
      </c>
      <c r="I152" s="1">
        <f t="shared" si="23"/>
        <v>0.21999999999999997</v>
      </c>
      <c r="J152" s="1">
        <f t="shared" si="23"/>
        <v>5.55</v>
      </c>
      <c r="K152" s="1">
        <f t="shared" si="23"/>
        <v>0.04</v>
      </c>
      <c r="L152" s="1">
        <f t="shared" si="23"/>
        <v>3.89</v>
      </c>
      <c r="M152" s="1">
        <f t="shared" si="23"/>
        <v>59.05</v>
      </c>
      <c r="N152" s="1">
        <f t="shared" si="23"/>
        <v>188.8</v>
      </c>
      <c r="O152" s="1">
        <f t="shared" si="23"/>
        <v>50.15</v>
      </c>
      <c r="P152" s="1">
        <f t="shared" si="23"/>
        <v>3.3600000000000003</v>
      </c>
    </row>
    <row r="153" spans="1:16" ht="22.5" customHeight="1" thickBot="1">
      <c r="A153" s="21" t="s">
        <v>60</v>
      </c>
      <c r="B153" s="22">
        <f>B136+B139+B146+B152</f>
        <v>1580</v>
      </c>
      <c r="C153" s="22"/>
      <c r="D153" s="22"/>
      <c r="E153" s="1">
        <f>E136+E139+E146+E152</f>
        <v>54.65</v>
      </c>
      <c r="F153" s="1">
        <f aca="true" t="shared" si="24" ref="F153:P153">F136+F139+F146+F152</f>
        <v>54.19999999999999</v>
      </c>
      <c r="G153" s="1">
        <f t="shared" si="24"/>
        <v>225.68</v>
      </c>
      <c r="H153" s="1">
        <f t="shared" si="24"/>
        <v>1648.2</v>
      </c>
      <c r="I153" s="1">
        <f t="shared" si="24"/>
        <v>0.69</v>
      </c>
      <c r="J153" s="1">
        <f t="shared" si="24"/>
        <v>39.65</v>
      </c>
      <c r="K153" s="1">
        <f t="shared" si="24"/>
        <v>3.828</v>
      </c>
      <c r="L153" s="1">
        <f t="shared" si="24"/>
        <v>20.87</v>
      </c>
      <c r="M153" s="1">
        <f t="shared" si="24"/>
        <v>451.55</v>
      </c>
      <c r="N153" s="1">
        <f t="shared" si="24"/>
        <v>772.0999999999999</v>
      </c>
      <c r="O153" s="1">
        <f t="shared" si="24"/>
        <v>184.29</v>
      </c>
      <c r="P153" s="1">
        <f t="shared" si="24"/>
        <v>12.75</v>
      </c>
    </row>
    <row r="154" spans="1:12" ht="16.5" customHeight="1">
      <c r="A154" s="8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</row>
    <row r="155" spans="1:16" ht="16.5" customHeight="1" thickBot="1">
      <c r="A155" s="9"/>
      <c r="B155" s="9"/>
      <c r="C155" s="9"/>
      <c r="D155" s="9"/>
      <c r="E155" s="10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33" customHeight="1">
      <c r="A156" s="61" t="s">
        <v>0</v>
      </c>
      <c r="B156" s="11" t="s">
        <v>1</v>
      </c>
      <c r="C156" s="64" t="s">
        <v>24</v>
      </c>
      <c r="D156" s="61" t="s">
        <v>20</v>
      </c>
      <c r="E156" s="61" t="s">
        <v>21</v>
      </c>
      <c r="F156" s="61" t="s">
        <v>22</v>
      </c>
      <c r="G156" s="61" t="s">
        <v>23</v>
      </c>
      <c r="H156" s="61" t="s">
        <v>18</v>
      </c>
      <c r="I156" s="84" t="s">
        <v>2</v>
      </c>
      <c r="J156" s="79"/>
      <c r="K156" s="79"/>
      <c r="L156" s="80"/>
      <c r="M156" s="78" t="s">
        <v>3</v>
      </c>
      <c r="N156" s="79"/>
      <c r="O156" s="79"/>
      <c r="P156" s="80"/>
    </row>
    <row r="157" spans="1:16" ht="33" customHeight="1" thickBot="1">
      <c r="A157" s="62"/>
      <c r="B157" s="12" t="s">
        <v>4</v>
      </c>
      <c r="C157" s="65"/>
      <c r="D157" s="62"/>
      <c r="E157" s="63"/>
      <c r="F157" s="63"/>
      <c r="G157" s="63"/>
      <c r="H157" s="62"/>
      <c r="I157" s="85" t="s">
        <v>19</v>
      </c>
      <c r="J157" s="82"/>
      <c r="K157" s="82"/>
      <c r="L157" s="83"/>
      <c r="M157" s="81" t="s">
        <v>5</v>
      </c>
      <c r="N157" s="82"/>
      <c r="O157" s="82"/>
      <c r="P157" s="83"/>
    </row>
    <row r="158" spans="1:16" ht="33" customHeight="1" thickBot="1">
      <c r="A158" s="62"/>
      <c r="B158" s="73"/>
      <c r="C158" s="65"/>
      <c r="D158" s="62"/>
      <c r="E158" s="13" t="s">
        <v>6</v>
      </c>
      <c r="F158" s="13" t="s">
        <v>6</v>
      </c>
      <c r="G158" s="13" t="s">
        <v>6</v>
      </c>
      <c r="H158" s="62"/>
      <c r="I158" s="61" t="s">
        <v>17</v>
      </c>
      <c r="J158" s="61" t="s">
        <v>7</v>
      </c>
      <c r="K158" s="61" t="s">
        <v>8</v>
      </c>
      <c r="L158" s="61" t="s">
        <v>9</v>
      </c>
      <c r="M158" s="61" t="s">
        <v>10</v>
      </c>
      <c r="N158" s="61" t="s">
        <v>11</v>
      </c>
      <c r="O158" s="61" t="s">
        <v>12</v>
      </c>
      <c r="P158" s="61" t="s">
        <v>13</v>
      </c>
    </row>
    <row r="159" spans="1:16" ht="33" customHeight="1" thickBot="1">
      <c r="A159" s="63"/>
      <c r="B159" s="74"/>
      <c r="C159" s="66"/>
      <c r="D159" s="63"/>
      <c r="E159" s="13" t="s">
        <v>4</v>
      </c>
      <c r="F159" s="13" t="s">
        <v>4</v>
      </c>
      <c r="G159" s="13" t="s">
        <v>4</v>
      </c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6.5" customHeight="1" thickBot="1">
      <c r="A160" s="58" t="s">
        <v>51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</row>
    <row r="161" spans="1:16" ht="16.5" customHeight="1" thickBot="1">
      <c r="A161" s="58" t="s">
        <v>25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60"/>
    </row>
    <row r="162" spans="1:16" ht="33" customHeight="1" thickBot="1">
      <c r="A162" s="14" t="s">
        <v>87</v>
      </c>
      <c r="B162" s="15">
        <v>205</v>
      </c>
      <c r="C162" s="16">
        <v>2008</v>
      </c>
      <c r="D162" s="3">
        <v>190</v>
      </c>
      <c r="E162" s="3">
        <v>6.41</v>
      </c>
      <c r="F162" s="3">
        <v>10.3</v>
      </c>
      <c r="G162" s="3">
        <v>27.7</v>
      </c>
      <c r="H162" s="3">
        <v>228</v>
      </c>
      <c r="I162" s="3">
        <v>0.13</v>
      </c>
      <c r="J162" s="3">
        <v>2.7</v>
      </c>
      <c r="K162" s="3">
        <v>0.107</v>
      </c>
      <c r="L162" s="3">
        <v>0.27</v>
      </c>
      <c r="M162" s="3">
        <v>182</v>
      </c>
      <c r="N162" s="3">
        <v>172</v>
      </c>
      <c r="O162" s="3">
        <v>45.3</v>
      </c>
      <c r="P162" s="3"/>
    </row>
    <row r="163" spans="1:16" ht="33" customHeight="1" thickBot="1">
      <c r="A163" s="14" t="s">
        <v>106</v>
      </c>
      <c r="B163" s="15" t="s">
        <v>105</v>
      </c>
      <c r="C163" s="16">
        <v>2008</v>
      </c>
      <c r="D163" s="3">
        <v>3</v>
      </c>
      <c r="E163" s="3">
        <v>3.9</v>
      </c>
      <c r="F163" s="3">
        <v>3.15</v>
      </c>
      <c r="G163" s="3">
        <v>9.7</v>
      </c>
      <c r="H163" s="3">
        <v>83</v>
      </c>
      <c r="I163" s="3">
        <v>0.03</v>
      </c>
      <c r="J163" s="3">
        <v>0.07</v>
      </c>
      <c r="K163" s="3">
        <v>0.003</v>
      </c>
      <c r="L163" s="3">
        <v>0.87</v>
      </c>
      <c r="M163" s="3">
        <v>92.6</v>
      </c>
      <c r="N163" s="3">
        <v>67.4</v>
      </c>
      <c r="O163" s="3">
        <v>10.1</v>
      </c>
      <c r="P163" s="3">
        <v>0.5</v>
      </c>
    </row>
    <row r="164" spans="1:16" ht="33" customHeight="1" thickBot="1">
      <c r="A164" s="47" t="s">
        <v>94</v>
      </c>
      <c r="B164" s="45" t="s">
        <v>68</v>
      </c>
      <c r="C164" s="45">
        <v>2008</v>
      </c>
      <c r="D164" s="45">
        <v>431</v>
      </c>
      <c r="E164" s="45">
        <v>0.05</v>
      </c>
      <c r="F164" s="45">
        <v>0.1</v>
      </c>
      <c r="G164" s="45">
        <v>10.1</v>
      </c>
      <c r="H164" s="45">
        <v>41.6</v>
      </c>
      <c r="I164" s="45">
        <v>0</v>
      </c>
      <c r="J164" s="45">
        <v>2</v>
      </c>
      <c r="K164" s="45">
        <v>0.1</v>
      </c>
      <c r="L164" s="45">
        <v>0.01</v>
      </c>
      <c r="M164" s="45">
        <v>2.3</v>
      </c>
      <c r="N164" s="45">
        <v>1.1</v>
      </c>
      <c r="O164" s="45">
        <v>0.6</v>
      </c>
      <c r="P164" s="45">
        <v>0.06</v>
      </c>
    </row>
    <row r="165" spans="1:16" ht="19.5" customHeight="1" thickBot="1">
      <c r="A165" s="17" t="s">
        <v>59</v>
      </c>
      <c r="B165" s="18">
        <v>440</v>
      </c>
      <c r="C165" s="19"/>
      <c r="D165" s="19"/>
      <c r="E165" s="1">
        <f aca="true" t="shared" si="25" ref="E165:P165">SUM(E162:E164)</f>
        <v>10.360000000000001</v>
      </c>
      <c r="F165" s="24">
        <f t="shared" si="25"/>
        <v>13.55</v>
      </c>
      <c r="G165" s="1">
        <f t="shared" si="25"/>
        <v>47.5</v>
      </c>
      <c r="H165" s="1">
        <f t="shared" si="25"/>
        <v>352.6</v>
      </c>
      <c r="I165" s="1">
        <f t="shared" si="25"/>
        <v>0.16</v>
      </c>
      <c r="J165" s="1">
        <f t="shared" si="25"/>
        <v>4.77</v>
      </c>
      <c r="K165" s="1">
        <f t="shared" si="25"/>
        <v>0.21000000000000002</v>
      </c>
      <c r="L165" s="1">
        <f t="shared" si="25"/>
        <v>1.1500000000000001</v>
      </c>
      <c r="M165" s="1">
        <f t="shared" si="25"/>
        <v>276.90000000000003</v>
      </c>
      <c r="N165" s="1">
        <f t="shared" si="25"/>
        <v>240.5</v>
      </c>
      <c r="O165" s="1">
        <f t="shared" si="25"/>
        <v>56</v>
      </c>
      <c r="P165" s="1">
        <f t="shared" si="25"/>
        <v>0.56</v>
      </c>
    </row>
    <row r="166" spans="1:16" ht="16.5" customHeight="1" thickBot="1">
      <c r="A166" s="58" t="s">
        <v>26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</row>
    <row r="167" spans="1:16" ht="33" customHeight="1" thickBot="1">
      <c r="A167" s="14" t="s">
        <v>32</v>
      </c>
      <c r="B167" s="15">
        <v>100</v>
      </c>
      <c r="C167" s="16">
        <v>2016</v>
      </c>
      <c r="D167" s="16">
        <v>386</v>
      </c>
      <c r="E167" s="3">
        <v>0.4</v>
      </c>
      <c r="F167" s="3">
        <v>0.4</v>
      </c>
      <c r="G167" s="3">
        <v>9.8</v>
      </c>
      <c r="H167" s="3">
        <v>47</v>
      </c>
      <c r="I167" s="3">
        <v>0.03</v>
      </c>
      <c r="J167" s="3">
        <v>10</v>
      </c>
      <c r="K167" s="3">
        <v>0.005</v>
      </c>
      <c r="L167" s="3">
        <v>0.2</v>
      </c>
      <c r="M167" s="3">
        <v>16</v>
      </c>
      <c r="N167" s="3">
        <v>11</v>
      </c>
      <c r="O167" s="3">
        <v>9</v>
      </c>
      <c r="P167" s="3">
        <v>2.2</v>
      </c>
    </row>
    <row r="168" spans="1:16" ht="20.25" customHeight="1" thickBot="1">
      <c r="A168" s="17" t="s">
        <v>59</v>
      </c>
      <c r="B168" s="18">
        <f>B167</f>
        <v>100</v>
      </c>
      <c r="C168" s="19"/>
      <c r="D168" s="19"/>
      <c r="E168" s="1">
        <f aca="true" t="shared" si="26" ref="E168:P168">SUM(E167)</f>
        <v>0.4</v>
      </c>
      <c r="F168" s="24">
        <f t="shared" si="26"/>
        <v>0.4</v>
      </c>
      <c r="G168" s="1">
        <f t="shared" si="26"/>
        <v>9.8</v>
      </c>
      <c r="H168" s="1">
        <f t="shared" si="26"/>
        <v>47</v>
      </c>
      <c r="I168" s="1">
        <f t="shared" si="26"/>
        <v>0.03</v>
      </c>
      <c r="J168" s="1">
        <f t="shared" si="26"/>
        <v>10</v>
      </c>
      <c r="K168" s="1">
        <f t="shared" si="26"/>
        <v>0.005</v>
      </c>
      <c r="L168" s="1">
        <f t="shared" si="26"/>
        <v>0.2</v>
      </c>
      <c r="M168" s="1">
        <f t="shared" si="26"/>
        <v>16</v>
      </c>
      <c r="N168" s="1">
        <f t="shared" si="26"/>
        <v>11</v>
      </c>
      <c r="O168" s="1">
        <f t="shared" si="26"/>
        <v>9</v>
      </c>
      <c r="P168" s="1">
        <f t="shared" si="26"/>
        <v>2.2</v>
      </c>
    </row>
    <row r="169" spans="1:16" ht="16.5" customHeight="1" thickBot="1">
      <c r="A169" s="75" t="s">
        <v>16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7"/>
    </row>
    <row r="170" spans="1:16" ht="33" customHeight="1" thickBot="1">
      <c r="A170" s="14" t="s">
        <v>47</v>
      </c>
      <c r="B170" s="15">
        <v>50</v>
      </c>
      <c r="C170" s="16">
        <v>2016</v>
      </c>
      <c r="D170" s="3">
        <v>10</v>
      </c>
      <c r="E170" s="3">
        <v>1.45</v>
      </c>
      <c r="F170" s="3">
        <v>3.1</v>
      </c>
      <c r="G170" s="3">
        <v>3.2</v>
      </c>
      <c r="H170" s="3">
        <v>46</v>
      </c>
      <c r="I170" s="3">
        <v>0.05</v>
      </c>
      <c r="J170" s="3">
        <v>4.9</v>
      </c>
      <c r="K170" s="3">
        <v>0.02</v>
      </c>
      <c r="L170" s="3">
        <v>1.41</v>
      </c>
      <c r="M170" s="3">
        <v>10.2</v>
      </c>
      <c r="N170" s="3">
        <v>30.2</v>
      </c>
      <c r="O170" s="3">
        <v>10</v>
      </c>
      <c r="P170" s="3">
        <v>0.35</v>
      </c>
    </row>
    <row r="171" spans="1:16" ht="33" customHeight="1" thickBot="1">
      <c r="A171" s="14" t="s">
        <v>107</v>
      </c>
      <c r="B171" s="15">
        <v>205</v>
      </c>
      <c r="C171" s="16">
        <v>2008</v>
      </c>
      <c r="D171" s="3">
        <v>91</v>
      </c>
      <c r="E171" s="3">
        <v>2.29</v>
      </c>
      <c r="F171" s="3">
        <v>4.19</v>
      </c>
      <c r="G171" s="3">
        <v>13.62</v>
      </c>
      <c r="H171" s="3">
        <v>101.7</v>
      </c>
      <c r="I171" s="3">
        <v>0.07</v>
      </c>
      <c r="J171" s="3">
        <v>6.4</v>
      </c>
      <c r="K171" s="3">
        <v>0.16</v>
      </c>
      <c r="L171" s="3">
        <v>0.2</v>
      </c>
      <c r="M171" s="3">
        <v>24.4</v>
      </c>
      <c r="N171" s="3">
        <v>61.45</v>
      </c>
      <c r="O171" s="3">
        <v>21.3</v>
      </c>
      <c r="P171" s="3">
        <v>0.8</v>
      </c>
    </row>
    <row r="172" spans="1:16" ht="33" customHeight="1" thickBot="1">
      <c r="A172" s="14" t="s">
        <v>75</v>
      </c>
      <c r="B172" s="15">
        <v>70</v>
      </c>
      <c r="C172" s="16">
        <v>2016</v>
      </c>
      <c r="D172" s="3">
        <v>322</v>
      </c>
      <c r="E172" s="3">
        <v>11</v>
      </c>
      <c r="F172" s="3">
        <v>9.8</v>
      </c>
      <c r="G172" s="3">
        <v>9.2</v>
      </c>
      <c r="H172" s="3">
        <v>180</v>
      </c>
      <c r="I172" s="3">
        <v>0.07</v>
      </c>
      <c r="J172" s="3">
        <v>0.51</v>
      </c>
      <c r="K172" s="3">
        <v>0.04</v>
      </c>
      <c r="L172" s="3">
        <v>2.34</v>
      </c>
      <c r="M172" s="3">
        <v>14.6</v>
      </c>
      <c r="N172" s="3">
        <v>63.8</v>
      </c>
      <c r="O172" s="3">
        <v>16.6</v>
      </c>
      <c r="P172" s="3">
        <v>1.15</v>
      </c>
    </row>
    <row r="173" spans="1:16" ht="33" customHeight="1" thickBot="1">
      <c r="A173" s="14" t="s">
        <v>69</v>
      </c>
      <c r="B173" s="15">
        <v>130</v>
      </c>
      <c r="C173" s="20">
        <v>2008</v>
      </c>
      <c r="D173" s="16">
        <v>323</v>
      </c>
      <c r="E173" s="3">
        <v>3.13</v>
      </c>
      <c r="F173" s="3">
        <v>4</v>
      </c>
      <c r="G173" s="3">
        <v>32.9</v>
      </c>
      <c r="H173" s="3">
        <v>179</v>
      </c>
      <c r="I173" s="3">
        <v>0.04</v>
      </c>
      <c r="J173" s="3"/>
      <c r="K173" s="3">
        <v>0.03</v>
      </c>
      <c r="L173" s="3">
        <v>0.3</v>
      </c>
      <c r="M173" s="3">
        <v>9.56</v>
      </c>
      <c r="N173" s="3">
        <v>67.8</v>
      </c>
      <c r="O173" s="3">
        <v>22.6</v>
      </c>
      <c r="P173" s="3">
        <v>0.6</v>
      </c>
    </row>
    <row r="174" spans="1:16" ht="33" customHeight="1" thickBot="1">
      <c r="A174" s="14" t="s">
        <v>111</v>
      </c>
      <c r="B174" s="15">
        <v>180</v>
      </c>
      <c r="C174" s="16">
        <v>2008</v>
      </c>
      <c r="D174" s="3">
        <v>436</v>
      </c>
      <c r="E174" s="3">
        <v>0.18</v>
      </c>
      <c r="F174" s="3">
        <v>0</v>
      </c>
      <c r="G174" s="3">
        <v>23.13</v>
      </c>
      <c r="H174" s="3">
        <v>94.5</v>
      </c>
      <c r="I174" s="3">
        <v>0.01</v>
      </c>
      <c r="J174" s="3">
        <v>12</v>
      </c>
      <c r="K174" s="3">
        <v>0</v>
      </c>
      <c r="L174" s="3">
        <v>0.09</v>
      </c>
      <c r="M174" s="3">
        <v>7.2</v>
      </c>
      <c r="N174" s="3">
        <v>4.5</v>
      </c>
      <c r="O174" s="3">
        <v>2.7</v>
      </c>
      <c r="P174" s="3">
        <v>0</v>
      </c>
    </row>
    <row r="175" spans="1:16" ht="33" customHeight="1" thickBot="1">
      <c r="A175" s="14" t="s">
        <v>34</v>
      </c>
      <c r="B175" s="15">
        <v>40</v>
      </c>
      <c r="C175" s="16" t="s">
        <v>15</v>
      </c>
      <c r="D175" s="3" t="s">
        <v>15</v>
      </c>
      <c r="E175" s="3">
        <v>2.72</v>
      </c>
      <c r="F175" s="3">
        <v>0.32</v>
      </c>
      <c r="G175" s="26">
        <v>17</v>
      </c>
      <c r="H175" s="3">
        <v>90</v>
      </c>
      <c r="I175" s="3">
        <v>0.1</v>
      </c>
      <c r="J175" s="3"/>
      <c r="K175" s="3">
        <v>0</v>
      </c>
      <c r="L175" s="3">
        <v>0.96</v>
      </c>
      <c r="M175" s="3">
        <v>7.2</v>
      </c>
      <c r="N175" s="3">
        <v>34.8</v>
      </c>
      <c r="O175" s="3">
        <v>7.6</v>
      </c>
      <c r="P175" s="3">
        <v>1.6</v>
      </c>
    </row>
    <row r="176" spans="1:16" ht="21.75" customHeight="1" thickBot="1">
      <c r="A176" s="17" t="s">
        <v>59</v>
      </c>
      <c r="B176" s="18">
        <v>675</v>
      </c>
      <c r="C176" s="19"/>
      <c r="D176" s="19"/>
      <c r="E176" s="1">
        <f aca="true" t="shared" si="27" ref="E176:P176">SUM(E170:E175)</f>
        <v>20.77</v>
      </c>
      <c r="F176" s="24">
        <f t="shared" si="27"/>
        <v>21.410000000000004</v>
      </c>
      <c r="G176" s="1">
        <f t="shared" si="27"/>
        <v>99.05</v>
      </c>
      <c r="H176" s="1">
        <f t="shared" si="27"/>
        <v>691.2</v>
      </c>
      <c r="I176" s="1">
        <f t="shared" si="27"/>
        <v>0.34</v>
      </c>
      <c r="J176" s="1">
        <f t="shared" si="27"/>
        <v>23.810000000000002</v>
      </c>
      <c r="K176" s="1">
        <f t="shared" si="27"/>
        <v>0.25</v>
      </c>
      <c r="L176" s="1">
        <f t="shared" si="27"/>
        <v>5.3</v>
      </c>
      <c r="M176" s="1">
        <f t="shared" si="27"/>
        <v>73.16</v>
      </c>
      <c r="N176" s="1">
        <f t="shared" si="27"/>
        <v>262.55</v>
      </c>
      <c r="O176" s="1">
        <f t="shared" si="27"/>
        <v>80.8</v>
      </c>
      <c r="P176" s="1">
        <f t="shared" si="27"/>
        <v>4.5</v>
      </c>
    </row>
    <row r="177" spans="1:16" ht="24.75" customHeight="1" thickBot="1">
      <c r="A177" s="58" t="s">
        <v>27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0"/>
    </row>
    <row r="178" spans="1:16" ht="33" customHeight="1" thickBot="1">
      <c r="A178" s="14" t="s">
        <v>86</v>
      </c>
      <c r="B178" s="15" t="s">
        <v>63</v>
      </c>
      <c r="C178" s="16">
        <v>2008</v>
      </c>
      <c r="D178" s="3">
        <v>219</v>
      </c>
      <c r="E178" s="3">
        <v>19.1</v>
      </c>
      <c r="F178" s="3">
        <v>15.2</v>
      </c>
      <c r="G178" s="3">
        <v>13.5</v>
      </c>
      <c r="H178" s="3">
        <v>267</v>
      </c>
      <c r="I178" s="3">
        <v>0.06</v>
      </c>
      <c r="J178" s="3">
        <v>0</v>
      </c>
      <c r="K178" s="3">
        <v>0.1</v>
      </c>
      <c r="L178" s="3">
        <v>2.7</v>
      </c>
      <c r="M178" s="3">
        <v>174</v>
      </c>
      <c r="N178" s="3">
        <v>237</v>
      </c>
      <c r="O178" s="3">
        <v>25</v>
      </c>
      <c r="P178" s="3">
        <v>0.9</v>
      </c>
    </row>
    <row r="179" spans="1:16" ht="33" customHeight="1" thickBot="1">
      <c r="A179" s="14" t="s">
        <v>35</v>
      </c>
      <c r="B179" s="15">
        <v>200</v>
      </c>
      <c r="C179" s="16">
        <v>2008</v>
      </c>
      <c r="D179" s="3">
        <v>434</v>
      </c>
      <c r="E179" s="3">
        <v>6.1</v>
      </c>
      <c r="F179" s="3">
        <v>5.2</v>
      </c>
      <c r="G179" s="3">
        <v>10.09</v>
      </c>
      <c r="H179" s="3">
        <v>113</v>
      </c>
      <c r="I179" s="3">
        <v>0.08</v>
      </c>
      <c r="J179" s="3">
        <v>3</v>
      </c>
      <c r="K179" s="3">
        <v>0.02</v>
      </c>
      <c r="L179" s="3"/>
      <c r="M179" s="3">
        <v>252</v>
      </c>
      <c r="N179" s="3">
        <v>188.7</v>
      </c>
      <c r="O179" s="3">
        <v>28.9</v>
      </c>
      <c r="P179" s="3">
        <v>2</v>
      </c>
    </row>
    <row r="180" spans="1:16" ht="33" customHeight="1" thickBot="1">
      <c r="A180" s="14" t="s">
        <v>74</v>
      </c>
      <c r="B180" s="15">
        <v>30</v>
      </c>
      <c r="C180" s="16" t="s">
        <v>15</v>
      </c>
      <c r="D180" s="3" t="s">
        <v>15</v>
      </c>
      <c r="E180" s="3">
        <v>2.25</v>
      </c>
      <c r="F180" s="3">
        <v>2.94</v>
      </c>
      <c r="G180" s="3">
        <v>22.32</v>
      </c>
      <c r="H180" s="3">
        <v>125</v>
      </c>
      <c r="I180" s="3">
        <v>0.01</v>
      </c>
      <c r="J180" s="3"/>
      <c r="K180" s="3"/>
      <c r="L180" s="3"/>
      <c r="M180" s="3">
        <v>8.7</v>
      </c>
      <c r="N180" s="3">
        <v>27</v>
      </c>
      <c r="O180" s="3">
        <v>6</v>
      </c>
      <c r="P180" s="3">
        <v>0.6</v>
      </c>
    </row>
    <row r="181" spans="1:16" ht="21" customHeight="1" thickBot="1">
      <c r="A181" s="17" t="s">
        <v>59</v>
      </c>
      <c r="B181" s="18">
        <v>350</v>
      </c>
      <c r="C181" s="19"/>
      <c r="D181" s="19"/>
      <c r="E181" s="1">
        <f>SUM(E178:E180)</f>
        <v>27.450000000000003</v>
      </c>
      <c r="F181" s="1">
        <f aca="true" t="shared" si="28" ref="F181:P181">SUM(F178:F180)</f>
        <v>23.34</v>
      </c>
      <c r="G181" s="1">
        <f t="shared" si="28"/>
        <v>45.91</v>
      </c>
      <c r="H181" s="1">
        <f t="shared" si="28"/>
        <v>505</v>
      </c>
      <c r="I181" s="1">
        <f t="shared" si="28"/>
        <v>0.15000000000000002</v>
      </c>
      <c r="J181" s="1">
        <f t="shared" si="28"/>
        <v>3</v>
      </c>
      <c r="K181" s="1">
        <f t="shared" si="28"/>
        <v>0.12000000000000001</v>
      </c>
      <c r="L181" s="1">
        <f t="shared" si="28"/>
        <v>2.7</v>
      </c>
      <c r="M181" s="1">
        <f t="shared" si="28"/>
        <v>434.7</v>
      </c>
      <c r="N181" s="1">
        <f t="shared" si="28"/>
        <v>452.7</v>
      </c>
      <c r="O181" s="1">
        <f t="shared" si="28"/>
        <v>59.9</v>
      </c>
      <c r="P181" s="1">
        <f t="shared" si="28"/>
        <v>3.5</v>
      </c>
    </row>
    <row r="182" spans="1:16" ht="24.75" customHeight="1" thickBot="1">
      <c r="A182" s="21" t="s">
        <v>60</v>
      </c>
      <c r="B182" s="22">
        <f>B165+B168+B176+B181</f>
        <v>1565</v>
      </c>
      <c r="C182" s="22"/>
      <c r="D182" s="22"/>
      <c r="E182" s="1">
        <f>E165+E168+E176+E181</f>
        <v>58.980000000000004</v>
      </c>
      <c r="F182" s="1">
        <f aca="true" t="shared" si="29" ref="F182:O182">F165+F168+F176+F181</f>
        <v>58.7</v>
      </c>
      <c r="G182" s="1">
        <f t="shared" si="29"/>
        <v>202.26</v>
      </c>
      <c r="H182" s="1">
        <f t="shared" si="29"/>
        <v>1595.8000000000002</v>
      </c>
      <c r="I182" s="1">
        <f t="shared" si="29"/>
        <v>0.68</v>
      </c>
      <c r="J182" s="1">
        <f t="shared" si="29"/>
        <v>41.58</v>
      </c>
      <c r="K182" s="1">
        <f t="shared" si="29"/>
        <v>0.5850000000000001</v>
      </c>
      <c r="L182" s="1">
        <f t="shared" si="29"/>
        <v>9.350000000000001</v>
      </c>
      <c r="M182" s="1">
        <f t="shared" si="29"/>
        <v>800.76</v>
      </c>
      <c r="N182" s="1">
        <f t="shared" si="29"/>
        <v>966.75</v>
      </c>
      <c r="O182" s="1">
        <f t="shared" si="29"/>
        <v>205.70000000000002</v>
      </c>
      <c r="P182" s="1">
        <f>P165+P168+P176+P181</f>
        <v>10.76</v>
      </c>
    </row>
    <row r="183" spans="1:12" ht="16.5" customHeight="1">
      <c r="A183" s="8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</row>
    <row r="184" spans="1:16" ht="16.5" customHeight="1" thickBot="1">
      <c r="A184" s="9"/>
      <c r="B184" s="9"/>
      <c r="C184" s="9"/>
      <c r="D184" s="9"/>
      <c r="E184" s="10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33" customHeight="1">
      <c r="A185" s="61" t="s">
        <v>0</v>
      </c>
      <c r="B185" s="11" t="s">
        <v>1</v>
      </c>
      <c r="C185" s="64" t="s">
        <v>24</v>
      </c>
      <c r="D185" s="61" t="s">
        <v>20</v>
      </c>
      <c r="E185" s="61" t="s">
        <v>21</v>
      </c>
      <c r="F185" s="61" t="s">
        <v>22</v>
      </c>
      <c r="G185" s="61" t="s">
        <v>23</v>
      </c>
      <c r="H185" s="61" t="s">
        <v>18</v>
      </c>
      <c r="I185" s="84" t="s">
        <v>2</v>
      </c>
      <c r="J185" s="79"/>
      <c r="K185" s="79"/>
      <c r="L185" s="80"/>
      <c r="M185" s="78" t="s">
        <v>3</v>
      </c>
      <c r="N185" s="79"/>
      <c r="O185" s="79"/>
      <c r="P185" s="80"/>
    </row>
    <row r="186" spans="1:16" ht="33" customHeight="1" thickBot="1">
      <c r="A186" s="62"/>
      <c r="B186" s="12" t="s">
        <v>4</v>
      </c>
      <c r="C186" s="65"/>
      <c r="D186" s="62"/>
      <c r="E186" s="63"/>
      <c r="F186" s="63"/>
      <c r="G186" s="63"/>
      <c r="H186" s="62"/>
      <c r="I186" s="85" t="s">
        <v>19</v>
      </c>
      <c r="J186" s="82"/>
      <c r="K186" s="82"/>
      <c r="L186" s="83"/>
      <c r="M186" s="81" t="s">
        <v>5</v>
      </c>
      <c r="N186" s="82"/>
      <c r="O186" s="82"/>
      <c r="P186" s="83"/>
    </row>
    <row r="187" spans="1:16" ht="33" customHeight="1" thickBot="1">
      <c r="A187" s="62"/>
      <c r="B187" s="73"/>
      <c r="C187" s="65"/>
      <c r="D187" s="62"/>
      <c r="E187" s="13" t="s">
        <v>6</v>
      </c>
      <c r="F187" s="13" t="s">
        <v>6</v>
      </c>
      <c r="G187" s="13" t="s">
        <v>6</v>
      </c>
      <c r="H187" s="62"/>
      <c r="I187" s="61" t="s">
        <v>17</v>
      </c>
      <c r="J187" s="61" t="s">
        <v>7</v>
      </c>
      <c r="K187" s="61" t="s">
        <v>8</v>
      </c>
      <c r="L187" s="61" t="s">
        <v>9</v>
      </c>
      <c r="M187" s="61" t="s">
        <v>10</v>
      </c>
      <c r="N187" s="61" t="s">
        <v>11</v>
      </c>
      <c r="O187" s="61" t="s">
        <v>12</v>
      </c>
      <c r="P187" s="61" t="s">
        <v>13</v>
      </c>
    </row>
    <row r="188" spans="1:16" ht="33" customHeight="1" thickBot="1">
      <c r="A188" s="63"/>
      <c r="B188" s="74"/>
      <c r="C188" s="66"/>
      <c r="D188" s="63"/>
      <c r="E188" s="13" t="s">
        <v>4</v>
      </c>
      <c r="F188" s="13" t="s">
        <v>4</v>
      </c>
      <c r="G188" s="13" t="s">
        <v>4</v>
      </c>
      <c r="H188" s="63"/>
      <c r="I188" s="63"/>
      <c r="J188" s="63"/>
      <c r="K188" s="63"/>
      <c r="L188" s="63"/>
      <c r="M188" s="63"/>
      <c r="N188" s="63"/>
      <c r="O188" s="63"/>
      <c r="P188" s="63"/>
    </row>
    <row r="189" spans="1:16" ht="16.5" customHeight="1" thickBot="1">
      <c r="A189" s="58" t="s">
        <v>52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60"/>
    </row>
    <row r="190" spans="1:16" ht="16.5" customHeight="1" thickBot="1">
      <c r="A190" s="58" t="s">
        <v>25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60"/>
    </row>
    <row r="191" spans="1:16" ht="33" customHeight="1" thickBot="1">
      <c r="A191" s="14" t="s">
        <v>53</v>
      </c>
      <c r="B191" s="15">
        <v>205</v>
      </c>
      <c r="C191" s="16">
        <v>2008</v>
      </c>
      <c r="D191" s="3">
        <v>184</v>
      </c>
      <c r="E191" s="3">
        <v>7.4</v>
      </c>
      <c r="F191" s="3">
        <v>7.9</v>
      </c>
      <c r="G191" s="3">
        <v>30</v>
      </c>
      <c r="H191" s="3">
        <v>221</v>
      </c>
      <c r="I191" s="3">
        <v>0.15</v>
      </c>
      <c r="J191" s="3">
        <v>1.11</v>
      </c>
      <c r="K191" s="3">
        <v>0.04</v>
      </c>
      <c r="L191" s="3">
        <v>0.44</v>
      </c>
      <c r="M191" s="3">
        <v>108</v>
      </c>
      <c r="N191" s="3">
        <v>196.5</v>
      </c>
      <c r="O191" s="3">
        <v>94.4</v>
      </c>
      <c r="P191" s="3">
        <v>3.33</v>
      </c>
    </row>
    <row r="192" spans="1:16" ht="33" customHeight="1" thickBot="1">
      <c r="A192" s="14" t="s">
        <v>30</v>
      </c>
      <c r="B192" s="15" t="s">
        <v>101</v>
      </c>
      <c r="C192" s="16">
        <v>2008</v>
      </c>
      <c r="D192" s="3">
        <v>1</v>
      </c>
      <c r="E192" s="44">
        <v>2.11</v>
      </c>
      <c r="F192" s="44">
        <v>0.98</v>
      </c>
      <c r="G192" s="44">
        <v>12.26</v>
      </c>
      <c r="H192" s="44">
        <v>66.3</v>
      </c>
      <c r="I192" s="44">
        <v>0.05</v>
      </c>
      <c r="J192" s="44">
        <v>0.02</v>
      </c>
      <c r="K192" s="44">
        <v>0.005</v>
      </c>
      <c r="L192" s="44">
        <v>0.28</v>
      </c>
      <c r="M192" s="44">
        <v>11.5</v>
      </c>
      <c r="N192" s="44">
        <v>24.85</v>
      </c>
      <c r="O192" s="44">
        <v>8.7</v>
      </c>
      <c r="P192" s="44">
        <v>0.5</v>
      </c>
    </row>
    <row r="193" spans="1:16" ht="33" customHeight="1" thickBot="1">
      <c r="A193" s="14" t="s">
        <v>76</v>
      </c>
      <c r="B193" s="15">
        <v>180</v>
      </c>
      <c r="C193" s="16">
        <v>2016</v>
      </c>
      <c r="D193" s="3">
        <v>416</v>
      </c>
      <c r="E193" s="3">
        <v>3.67</v>
      </c>
      <c r="F193" s="3">
        <v>3.19</v>
      </c>
      <c r="G193" s="3">
        <v>15.82</v>
      </c>
      <c r="H193" s="3">
        <v>107</v>
      </c>
      <c r="I193" s="3">
        <v>0.05</v>
      </c>
      <c r="J193" s="3">
        <v>1.43</v>
      </c>
      <c r="K193" s="3">
        <v>0.022</v>
      </c>
      <c r="L193" s="3">
        <v>0.88</v>
      </c>
      <c r="M193" s="3">
        <v>137</v>
      </c>
      <c r="N193" s="3">
        <v>112.1</v>
      </c>
      <c r="O193" s="3">
        <v>19.2</v>
      </c>
      <c r="P193" s="3">
        <v>0.43</v>
      </c>
    </row>
    <row r="194" spans="1:16" ht="22.5" customHeight="1" thickBot="1">
      <c r="A194" s="21" t="s">
        <v>59</v>
      </c>
      <c r="B194" s="22">
        <v>415</v>
      </c>
      <c r="C194" s="22"/>
      <c r="D194" s="22"/>
      <c r="E194" s="1">
        <f aca="true" t="shared" si="30" ref="E194:P194">SUM(E191:E193)</f>
        <v>13.18</v>
      </c>
      <c r="F194" s="24">
        <f t="shared" si="30"/>
        <v>12.07</v>
      </c>
      <c r="G194" s="1">
        <f t="shared" si="30"/>
        <v>58.08</v>
      </c>
      <c r="H194" s="1">
        <f t="shared" si="30"/>
        <v>394.3</v>
      </c>
      <c r="I194" s="1">
        <f t="shared" si="30"/>
        <v>0.25</v>
      </c>
      <c r="J194" s="1">
        <f t="shared" si="30"/>
        <v>2.56</v>
      </c>
      <c r="K194" s="1">
        <f t="shared" si="30"/>
        <v>0.067</v>
      </c>
      <c r="L194" s="1">
        <f t="shared" si="30"/>
        <v>1.6</v>
      </c>
      <c r="M194" s="1">
        <f t="shared" si="30"/>
        <v>256.5</v>
      </c>
      <c r="N194" s="1">
        <f t="shared" si="30"/>
        <v>333.45</v>
      </c>
      <c r="O194" s="1">
        <f t="shared" si="30"/>
        <v>122.30000000000001</v>
      </c>
      <c r="P194" s="1">
        <f t="shared" si="30"/>
        <v>4.26</v>
      </c>
    </row>
    <row r="195" spans="1:16" ht="22.5" customHeight="1" thickBot="1">
      <c r="A195" s="58" t="s">
        <v>26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60"/>
    </row>
    <row r="196" spans="1:16" ht="33" customHeight="1" thickBot="1">
      <c r="A196" s="14" t="s">
        <v>64</v>
      </c>
      <c r="B196" s="15">
        <v>100</v>
      </c>
      <c r="C196" s="16">
        <v>2008</v>
      </c>
      <c r="D196" s="3">
        <v>442</v>
      </c>
      <c r="E196" s="3">
        <v>0.5</v>
      </c>
      <c r="F196" s="3">
        <v>0.1</v>
      </c>
      <c r="G196" s="3">
        <v>9.9</v>
      </c>
      <c r="H196" s="3">
        <v>43</v>
      </c>
      <c r="I196" s="3">
        <v>0.01</v>
      </c>
      <c r="J196" s="3">
        <v>2</v>
      </c>
      <c r="K196" s="3"/>
      <c r="L196" s="3">
        <v>0.1</v>
      </c>
      <c r="M196" s="3">
        <v>3</v>
      </c>
      <c r="N196" s="3">
        <v>7</v>
      </c>
      <c r="O196" s="3">
        <v>4</v>
      </c>
      <c r="P196" s="3">
        <v>1.4</v>
      </c>
    </row>
    <row r="197" spans="1:16" ht="21" customHeight="1" thickBot="1">
      <c r="A197" s="21" t="s">
        <v>59</v>
      </c>
      <c r="B197" s="22">
        <f>B196</f>
        <v>100</v>
      </c>
      <c r="C197" s="22"/>
      <c r="D197" s="22"/>
      <c r="E197" s="1">
        <f aca="true" t="shared" si="31" ref="E197:P197">SUM(E196)</f>
        <v>0.5</v>
      </c>
      <c r="F197" s="24">
        <f t="shared" si="31"/>
        <v>0.1</v>
      </c>
      <c r="G197" s="1">
        <f t="shared" si="31"/>
        <v>9.9</v>
      </c>
      <c r="H197" s="1">
        <f t="shared" si="31"/>
        <v>43</v>
      </c>
      <c r="I197" s="1">
        <f t="shared" si="31"/>
        <v>0.01</v>
      </c>
      <c r="J197" s="1">
        <f t="shared" si="31"/>
        <v>2</v>
      </c>
      <c r="K197" s="1">
        <f t="shared" si="31"/>
        <v>0</v>
      </c>
      <c r="L197" s="1">
        <f t="shared" si="31"/>
        <v>0.1</v>
      </c>
      <c r="M197" s="1">
        <f t="shared" si="31"/>
        <v>3</v>
      </c>
      <c r="N197" s="1">
        <f t="shared" si="31"/>
        <v>7</v>
      </c>
      <c r="O197" s="1">
        <f t="shared" si="31"/>
        <v>4</v>
      </c>
      <c r="P197" s="1">
        <f t="shared" si="31"/>
        <v>1.4</v>
      </c>
    </row>
    <row r="198" spans="1:16" ht="16.5" customHeight="1" thickBot="1">
      <c r="A198" s="75" t="s">
        <v>16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7"/>
    </row>
    <row r="199" spans="1:16" ht="33" customHeight="1" thickBot="1">
      <c r="A199" s="14" t="s">
        <v>71</v>
      </c>
      <c r="B199" s="15">
        <v>50</v>
      </c>
      <c r="C199" s="16" t="s">
        <v>15</v>
      </c>
      <c r="D199" s="26" t="s">
        <v>15</v>
      </c>
      <c r="E199" s="3">
        <v>0.16</v>
      </c>
      <c r="F199" s="3">
        <v>0</v>
      </c>
      <c r="G199" s="3">
        <v>3.6</v>
      </c>
      <c r="H199" s="3">
        <v>6.5</v>
      </c>
      <c r="I199" s="3">
        <v>0.013</v>
      </c>
      <c r="J199" s="3">
        <v>7.4</v>
      </c>
      <c r="K199" s="3">
        <v>0.09</v>
      </c>
      <c r="L199" s="3">
        <v>1.13</v>
      </c>
      <c r="M199" s="3">
        <v>20</v>
      </c>
      <c r="N199" s="3">
        <v>97.65</v>
      </c>
      <c r="O199" s="3">
        <v>7.7</v>
      </c>
      <c r="P199" s="3">
        <v>0.5</v>
      </c>
    </row>
    <row r="200" spans="1:16" ht="33" customHeight="1" thickBot="1">
      <c r="A200" s="14" t="s">
        <v>100</v>
      </c>
      <c r="B200" s="15">
        <v>205</v>
      </c>
      <c r="C200" s="20">
        <v>2008</v>
      </c>
      <c r="D200" s="20">
        <v>77</v>
      </c>
      <c r="E200" s="3">
        <v>2.78</v>
      </c>
      <c r="F200" s="3">
        <v>4.86</v>
      </c>
      <c r="G200" s="3">
        <v>12.6</v>
      </c>
      <c r="H200" s="3">
        <v>105</v>
      </c>
      <c r="I200" s="3">
        <v>0.06</v>
      </c>
      <c r="J200" s="3">
        <v>8</v>
      </c>
      <c r="K200" s="3">
        <v>0.18</v>
      </c>
      <c r="L200" s="3">
        <v>0.16</v>
      </c>
      <c r="M200" s="3">
        <v>36</v>
      </c>
      <c r="N200" s="3">
        <v>55.2</v>
      </c>
      <c r="O200" s="3">
        <v>23.2</v>
      </c>
      <c r="P200" s="3">
        <v>1.04</v>
      </c>
    </row>
    <row r="201" spans="1:16" ht="33" customHeight="1" thickBot="1">
      <c r="A201" s="14" t="s">
        <v>40</v>
      </c>
      <c r="B201" s="15">
        <v>180</v>
      </c>
      <c r="C201" s="20">
        <v>2008</v>
      </c>
      <c r="D201" s="16">
        <v>299</v>
      </c>
      <c r="E201" s="3">
        <v>15.55</v>
      </c>
      <c r="F201" s="3">
        <v>21.03</v>
      </c>
      <c r="G201" s="3">
        <v>29.38</v>
      </c>
      <c r="H201" s="3">
        <v>368.64</v>
      </c>
      <c r="I201" s="3">
        <v>0.2</v>
      </c>
      <c r="J201" s="3">
        <v>17.28</v>
      </c>
      <c r="K201" s="3">
        <v>0.03</v>
      </c>
      <c r="L201" s="3">
        <v>4.47</v>
      </c>
      <c r="M201" s="3">
        <v>25.92</v>
      </c>
      <c r="N201" s="3">
        <v>188.64</v>
      </c>
      <c r="O201" s="3">
        <v>50.4</v>
      </c>
      <c r="P201" s="3">
        <v>2.88</v>
      </c>
    </row>
    <row r="202" spans="1:16" ht="33" customHeight="1" thickBot="1">
      <c r="A202" s="14" t="s">
        <v>73</v>
      </c>
      <c r="B202" s="15">
        <v>180</v>
      </c>
      <c r="C202" s="16">
        <v>2008</v>
      </c>
      <c r="D202" s="3">
        <v>390</v>
      </c>
      <c r="E202" s="3">
        <v>0.14</v>
      </c>
      <c r="F202" s="3">
        <v>0.14</v>
      </c>
      <c r="G202" s="3">
        <v>21.5</v>
      </c>
      <c r="H202" s="3">
        <v>87.8</v>
      </c>
      <c r="I202" s="3">
        <v>0.01</v>
      </c>
      <c r="J202" s="3">
        <v>3.6</v>
      </c>
      <c r="K202" s="3">
        <v>0</v>
      </c>
      <c r="L202" s="3">
        <v>0.07</v>
      </c>
      <c r="M202" s="3">
        <v>6.3</v>
      </c>
      <c r="N202" s="3">
        <v>3.6</v>
      </c>
      <c r="O202" s="3">
        <v>3.6</v>
      </c>
      <c r="P202" s="3">
        <v>0.9</v>
      </c>
    </row>
    <row r="203" spans="1:16" ht="33" customHeight="1" thickBot="1">
      <c r="A203" s="14" t="s">
        <v>34</v>
      </c>
      <c r="B203" s="15">
        <v>40</v>
      </c>
      <c r="C203" s="16" t="s">
        <v>15</v>
      </c>
      <c r="D203" s="3" t="s">
        <v>15</v>
      </c>
      <c r="E203" s="3">
        <v>2.72</v>
      </c>
      <c r="F203" s="3">
        <v>0.32</v>
      </c>
      <c r="G203" s="26">
        <v>17</v>
      </c>
      <c r="H203" s="3">
        <v>90</v>
      </c>
      <c r="I203" s="3">
        <v>0.1</v>
      </c>
      <c r="J203" s="3"/>
      <c r="K203" s="3">
        <v>0</v>
      </c>
      <c r="L203" s="3">
        <v>0.96</v>
      </c>
      <c r="M203" s="3">
        <v>7.2</v>
      </c>
      <c r="N203" s="3">
        <v>34.8</v>
      </c>
      <c r="O203" s="3">
        <v>7.6</v>
      </c>
      <c r="P203" s="3">
        <v>1.6</v>
      </c>
    </row>
    <row r="204" spans="1:16" ht="21" customHeight="1" thickBot="1">
      <c r="A204" s="21" t="s">
        <v>59</v>
      </c>
      <c r="B204" s="22">
        <v>655</v>
      </c>
      <c r="C204" s="22"/>
      <c r="D204" s="22"/>
      <c r="E204" s="1">
        <f aca="true" t="shared" si="32" ref="E204:P204">SUM(E199:E203)</f>
        <v>21.35</v>
      </c>
      <c r="F204" s="24">
        <f t="shared" si="32"/>
        <v>26.35</v>
      </c>
      <c r="G204" s="1">
        <f t="shared" si="32"/>
        <v>84.08</v>
      </c>
      <c r="H204" s="1">
        <f t="shared" si="32"/>
        <v>657.9399999999999</v>
      </c>
      <c r="I204" s="1">
        <f t="shared" si="32"/>
        <v>0.383</v>
      </c>
      <c r="J204" s="1">
        <f t="shared" si="32"/>
        <v>36.28</v>
      </c>
      <c r="K204" s="1">
        <f t="shared" si="32"/>
        <v>0.30000000000000004</v>
      </c>
      <c r="L204" s="1">
        <f t="shared" si="32"/>
        <v>6.79</v>
      </c>
      <c r="M204" s="1">
        <f t="shared" si="32"/>
        <v>95.42</v>
      </c>
      <c r="N204" s="1">
        <f t="shared" si="32"/>
        <v>379.89000000000004</v>
      </c>
      <c r="O204" s="1">
        <f t="shared" si="32"/>
        <v>92.49999999999999</v>
      </c>
      <c r="P204" s="1">
        <f t="shared" si="32"/>
        <v>6.92</v>
      </c>
    </row>
    <row r="205" spans="1:16" ht="16.5" customHeight="1" thickBot="1">
      <c r="A205" s="58" t="s">
        <v>27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</row>
    <row r="206" spans="1:16" ht="41.25" customHeight="1" thickBot="1">
      <c r="A206" s="14" t="s">
        <v>48</v>
      </c>
      <c r="B206" s="15">
        <v>150</v>
      </c>
      <c r="C206" s="16">
        <v>2008</v>
      </c>
      <c r="D206" s="3">
        <v>214</v>
      </c>
      <c r="E206" s="3">
        <v>14.5</v>
      </c>
      <c r="F206" s="3">
        <v>21</v>
      </c>
      <c r="G206" s="3">
        <v>2.9</v>
      </c>
      <c r="H206" s="3">
        <v>286</v>
      </c>
      <c r="I206" s="3">
        <v>0.08</v>
      </c>
      <c r="J206" s="3">
        <v>0.27</v>
      </c>
      <c r="K206" s="3">
        <v>0.03</v>
      </c>
      <c r="L206" s="3">
        <v>3.7</v>
      </c>
      <c r="M206" s="3">
        <v>115</v>
      </c>
      <c r="N206" s="3">
        <v>249</v>
      </c>
      <c r="O206" s="3">
        <v>19.13</v>
      </c>
      <c r="P206" s="3">
        <v>2.82</v>
      </c>
    </row>
    <row r="207" spans="1:16" ht="33" customHeight="1" thickBot="1">
      <c r="A207" s="14" t="s">
        <v>42</v>
      </c>
      <c r="B207" s="15">
        <v>50</v>
      </c>
      <c r="C207" s="16">
        <v>2016</v>
      </c>
      <c r="D207" s="3">
        <v>452</v>
      </c>
      <c r="E207" s="3">
        <v>3.64</v>
      </c>
      <c r="F207" s="3">
        <v>6.26</v>
      </c>
      <c r="G207" s="3">
        <v>22</v>
      </c>
      <c r="H207" s="3">
        <v>159</v>
      </c>
      <c r="I207" s="3">
        <v>0.06</v>
      </c>
      <c r="J207" s="3"/>
      <c r="K207" s="3">
        <v>0.002</v>
      </c>
      <c r="L207" s="3">
        <v>2.33</v>
      </c>
      <c r="M207" s="3">
        <v>9.9</v>
      </c>
      <c r="N207" s="3">
        <v>35</v>
      </c>
      <c r="O207" s="3">
        <v>42.9</v>
      </c>
      <c r="P207" s="3">
        <v>0.65</v>
      </c>
    </row>
    <row r="208" spans="1:16" ht="33" customHeight="1" thickBot="1">
      <c r="A208" s="47" t="s">
        <v>97</v>
      </c>
      <c r="B208" s="45">
        <v>200</v>
      </c>
      <c r="C208" s="45">
        <v>2008</v>
      </c>
      <c r="D208" s="45">
        <v>430</v>
      </c>
      <c r="E208" s="45">
        <v>0.1</v>
      </c>
      <c r="F208" s="45">
        <v>0</v>
      </c>
      <c r="G208" s="45">
        <v>10</v>
      </c>
      <c r="H208" s="45">
        <v>40</v>
      </c>
      <c r="I208" s="45">
        <v>0</v>
      </c>
      <c r="J208" s="45">
        <v>0</v>
      </c>
      <c r="K208" s="45">
        <v>0</v>
      </c>
      <c r="L208" s="45">
        <v>0</v>
      </c>
      <c r="M208" s="45">
        <v>3</v>
      </c>
      <c r="N208" s="45">
        <v>3</v>
      </c>
      <c r="O208" s="45">
        <v>5</v>
      </c>
      <c r="P208" s="45">
        <v>0.7</v>
      </c>
    </row>
    <row r="209" spans="1:16" ht="33" customHeight="1" thickBot="1">
      <c r="A209" s="14" t="s">
        <v>38</v>
      </c>
      <c r="B209" s="15">
        <v>25</v>
      </c>
      <c r="C209" s="16" t="s">
        <v>15</v>
      </c>
      <c r="D209" s="3" t="s">
        <v>15</v>
      </c>
      <c r="E209" s="3">
        <v>1.98</v>
      </c>
      <c r="F209" s="3">
        <v>0.23</v>
      </c>
      <c r="G209" s="3">
        <v>12.08</v>
      </c>
      <c r="H209" s="3">
        <v>59</v>
      </c>
      <c r="I209" s="3">
        <v>0.05</v>
      </c>
      <c r="J209" s="3"/>
      <c r="K209" s="3"/>
      <c r="L209" s="3">
        <v>0.25</v>
      </c>
      <c r="M209" s="3">
        <v>5.75</v>
      </c>
      <c r="N209" s="3">
        <v>21.8</v>
      </c>
      <c r="O209" s="3">
        <v>8.25</v>
      </c>
      <c r="P209" s="3">
        <v>0.5</v>
      </c>
    </row>
    <row r="210" spans="1:16" ht="21" customHeight="1" thickBot="1">
      <c r="A210" s="21" t="s">
        <v>59</v>
      </c>
      <c r="B210" s="22">
        <v>605</v>
      </c>
      <c r="C210" s="22"/>
      <c r="D210" s="22"/>
      <c r="E210" s="1">
        <f aca="true" t="shared" si="33" ref="E210:P210">SUM(E206:E209)</f>
        <v>20.220000000000002</v>
      </c>
      <c r="F210" s="1">
        <f t="shared" si="33"/>
        <v>27.49</v>
      </c>
      <c r="G210" s="1">
        <f t="shared" si="33"/>
        <v>46.98</v>
      </c>
      <c r="H210" s="1">
        <f t="shared" si="33"/>
        <v>544</v>
      </c>
      <c r="I210" s="1">
        <f t="shared" si="33"/>
        <v>0.19</v>
      </c>
      <c r="J210" s="1">
        <f t="shared" si="33"/>
        <v>0.27</v>
      </c>
      <c r="K210" s="1">
        <f t="shared" si="33"/>
        <v>0.032</v>
      </c>
      <c r="L210" s="1">
        <f t="shared" si="33"/>
        <v>6.28</v>
      </c>
      <c r="M210" s="1">
        <f t="shared" si="33"/>
        <v>133.65</v>
      </c>
      <c r="N210" s="1">
        <f t="shared" si="33"/>
        <v>308.8</v>
      </c>
      <c r="O210" s="1">
        <f t="shared" si="33"/>
        <v>75.28</v>
      </c>
      <c r="P210" s="1">
        <f t="shared" si="33"/>
        <v>4.67</v>
      </c>
    </row>
    <row r="211" spans="1:16" ht="22.5" customHeight="1" thickBot="1">
      <c r="A211" s="21" t="s">
        <v>60</v>
      </c>
      <c r="B211" s="22">
        <f>B194+B197+B204+B210</f>
        <v>1775</v>
      </c>
      <c r="C211" s="22"/>
      <c r="D211" s="22"/>
      <c r="E211" s="1">
        <f aca="true" t="shared" si="34" ref="E211:P211">E194+E197+E204+E210</f>
        <v>55.25</v>
      </c>
      <c r="F211" s="1">
        <f t="shared" si="34"/>
        <v>66.01</v>
      </c>
      <c r="G211" s="1">
        <f t="shared" si="34"/>
        <v>199.04</v>
      </c>
      <c r="H211" s="1">
        <f t="shared" si="34"/>
        <v>1639.24</v>
      </c>
      <c r="I211" s="1">
        <f t="shared" si="34"/>
        <v>0.833</v>
      </c>
      <c r="J211" s="1">
        <f t="shared" si="34"/>
        <v>41.11000000000001</v>
      </c>
      <c r="K211" s="1">
        <f t="shared" si="34"/>
        <v>0.399</v>
      </c>
      <c r="L211" s="1">
        <f t="shared" si="34"/>
        <v>14.77</v>
      </c>
      <c r="M211" s="1">
        <f t="shared" si="34"/>
        <v>488.57000000000005</v>
      </c>
      <c r="N211" s="1">
        <f t="shared" si="34"/>
        <v>1029.14</v>
      </c>
      <c r="O211" s="1">
        <f t="shared" si="34"/>
        <v>294.08000000000004</v>
      </c>
      <c r="P211" s="1">
        <f t="shared" si="34"/>
        <v>17.25</v>
      </c>
    </row>
    <row r="212" spans="1:12" ht="16.5" customHeight="1">
      <c r="A212" s="8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</row>
    <row r="213" spans="1:16" ht="16.5" customHeight="1" thickBot="1">
      <c r="A213" s="9"/>
      <c r="B213" s="9"/>
      <c r="C213" s="9"/>
      <c r="D213" s="9"/>
      <c r="E213" s="10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33" customHeight="1">
      <c r="A214" s="61" t="s">
        <v>0</v>
      </c>
      <c r="B214" s="11" t="s">
        <v>1</v>
      </c>
      <c r="C214" s="64" t="s">
        <v>24</v>
      </c>
      <c r="D214" s="61" t="s">
        <v>20</v>
      </c>
      <c r="E214" s="61" t="s">
        <v>21</v>
      </c>
      <c r="F214" s="61" t="s">
        <v>22</v>
      </c>
      <c r="G214" s="61" t="s">
        <v>23</v>
      </c>
      <c r="H214" s="61" t="s">
        <v>18</v>
      </c>
      <c r="I214" s="84" t="s">
        <v>2</v>
      </c>
      <c r="J214" s="79"/>
      <c r="K214" s="79"/>
      <c r="L214" s="80"/>
      <c r="M214" s="78" t="s">
        <v>3</v>
      </c>
      <c r="N214" s="79"/>
      <c r="O214" s="79"/>
      <c r="P214" s="80"/>
    </row>
    <row r="215" spans="1:16" ht="33" customHeight="1" thickBot="1">
      <c r="A215" s="62"/>
      <c r="B215" s="12" t="s">
        <v>4</v>
      </c>
      <c r="C215" s="65"/>
      <c r="D215" s="62"/>
      <c r="E215" s="63"/>
      <c r="F215" s="63"/>
      <c r="G215" s="63"/>
      <c r="H215" s="62"/>
      <c r="I215" s="85" t="s">
        <v>19</v>
      </c>
      <c r="J215" s="82"/>
      <c r="K215" s="82"/>
      <c r="L215" s="83"/>
      <c r="M215" s="81" t="s">
        <v>5</v>
      </c>
      <c r="N215" s="82"/>
      <c r="O215" s="82"/>
      <c r="P215" s="83"/>
    </row>
    <row r="216" spans="1:16" ht="33" customHeight="1" thickBot="1">
      <c r="A216" s="62"/>
      <c r="B216" s="73"/>
      <c r="C216" s="65"/>
      <c r="D216" s="62"/>
      <c r="E216" s="13" t="s">
        <v>6</v>
      </c>
      <c r="F216" s="13" t="s">
        <v>6</v>
      </c>
      <c r="G216" s="13" t="s">
        <v>6</v>
      </c>
      <c r="H216" s="62"/>
      <c r="I216" s="61" t="s">
        <v>17</v>
      </c>
      <c r="J216" s="61" t="s">
        <v>7</v>
      </c>
      <c r="K216" s="61" t="s">
        <v>8</v>
      </c>
      <c r="L216" s="61" t="s">
        <v>9</v>
      </c>
      <c r="M216" s="61" t="s">
        <v>10</v>
      </c>
      <c r="N216" s="61" t="s">
        <v>11</v>
      </c>
      <c r="O216" s="61" t="s">
        <v>12</v>
      </c>
      <c r="P216" s="61" t="s">
        <v>13</v>
      </c>
    </row>
    <row r="217" spans="1:16" ht="33" customHeight="1" thickBot="1">
      <c r="A217" s="63"/>
      <c r="B217" s="74"/>
      <c r="C217" s="66"/>
      <c r="D217" s="63"/>
      <c r="E217" s="13" t="s">
        <v>4</v>
      </c>
      <c r="F217" s="13" t="s">
        <v>4</v>
      </c>
      <c r="G217" s="13" t="s">
        <v>4</v>
      </c>
      <c r="H217" s="63"/>
      <c r="I217" s="63"/>
      <c r="J217" s="63"/>
      <c r="K217" s="63"/>
      <c r="L217" s="63"/>
      <c r="M217" s="63"/>
      <c r="N217" s="63"/>
      <c r="O217" s="63"/>
      <c r="P217" s="63"/>
    </row>
    <row r="218" spans="1:16" ht="16.5" customHeight="1" thickBot="1">
      <c r="A218" s="58" t="s">
        <v>55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1:16" ht="16.5" customHeight="1" thickBot="1">
      <c r="A219" s="58" t="s">
        <v>25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1:16" ht="33" customHeight="1" thickBot="1">
      <c r="A220" s="14" t="s">
        <v>89</v>
      </c>
      <c r="B220" s="15">
        <v>205</v>
      </c>
      <c r="C220" s="16">
        <v>2008</v>
      </c>
      <c r="D220" s="3">
        <v>189</v>
      </c>
      <c r="E220" s="3">
        <v>5.2</v>
      </c>
      <c r="F220" s="3">
        <v>8.4</v>
      </c>
      <c r="G220" s="3">
        <v>28.6</v>
      </c>
      <c r="H220" s="3">
        <v>211</v>
      </c>
      <c r="I220" s="3">
        <v>0.05</v>
      </c>
      <c r="J220" s="3">
        <v>1.33</v>
      </c>
      <c r="K220" s="3">
        <v>0.05</v>
      </c>
      <c r="L220" s="3">
        <v>0.5</v>
      </c>
      <c r="M220" s="3">
        <v>138</v>
      </c>
      <c r="N220" s="3">
        <v>136.7</v>
      </c>
      <c r="O220" s="3">
        <v>29.6</v>
      </c>
      <c r="P220" s="3">
        <v>1.33</v>
      </c>
    </row>
    <row r="221" spans="1:16" ht="33" customHeight="1" thickBot="1">
      <c r="A221" s="14" t="s">
        <v>106</v>
      </c>
      <c r="B221" s="15" t="s">
        <v>105</v>
      </c>
      <c r="C221" s="16">
        <v>2008</v>
      </c>
      <c r="D221" s="3">
        <v>3</v>
      </c>
      <c r="E221" s="3">
        <v>3.9</v>
      </c>
      <c r="F221" s="3">
        <v>3.15</v>
      </c>
      <c r="G221" s="3">
        <v>9.7</v>
      </c>
      <c r="H221" s="3">
        <v>83</v>
      </c>
      <c r="I221" s="3">
        <v>0.03</v>
      </c>
      <c r="J221" s="3">
        <v>0.07</v>
      </c>
      <c r="K221" s="3">
        <v>0.003</v>
      </c>
      <c r="L221" s="3">
        <v>0.87</v>
      </c>
      <c r="M221" s="3">
        <v>92.6</v>
      </c>
      <c r="N221" s="3">
        <v>67.4</v>
      </c>
      <c r="O221" s="3">
        <v>10.1</v>
      </c>
      <c r="P221" s="3">
        <v>0.5</v>
      </c>
    </row>
    <row r="222" spans="1:16" ht="33" customHeight="1" thickBot="1">
      <c r="A222" s="14" t="s">
        <v>31</v>
      </c>
      <c r="B222" s="15">
        <v>180</v>
      </c>
      <c r="C222" s="16">
        <v>2016</v>
      </c>
      <c r="D222" s="3">
        <v>414</v>
      </c>
      <c r="E222" s="3">
        <v>2.85</v>
      </c>
      <c r="F222" s="3">
        <v>2.41</v>
      </c>
      <c r="G222" s="3">
        <v>14.36</v>
      </c>
      <c r="H222" s="3">
        <v>90.5</v>
      </c>
      <c r="I222" s="3">
        <v>0.04</v>
      </c>
      <c r="J222" s="3">
        <v>1.17</v>
      </c>
      <c r="K222" s="3">
        <v>0.018</v>
      </c>
      <c r="L222" s="3"/>
      <c r="M222" s="3">
        <v>113.2</v>
      </c>
      <c r="N222" s="3">
        <v>81</v>
      </c>
      <c r="O222" s="3">
        <v>12.6</v>
      </c>
      <c r="P222" s="3">
        <v>0.12</v>
      </c>
    </row>
    <row r="223" spans="1:16" ht="21.75" customHeight="1" thickBot="1">
      <c r="A223" s="17" t="s">
        <v>59</v>
      </c>
      <c r="B223" s="18">
        <v>415</v>
      </c>
      <c r="C223" s="19"/>
      <c r="D223" s="19"/>
      <c r="E223" s="1">
        <f aca="true" t="shared" si="35" ref="E223:P223">SUM(E220:E222)</f>
        <v>11.95</v>
      </c>
      <c r="F223" s="24">
        <f t="shared" si="35"/>
        <v>13.96</v>
      </c>
      <c r="G223" s="1">
        <f t="shared" si="35"/>
        <v>52.66</v>
      </c>
      <c r="H223" s="1">
        <f t="shared" si="35"/>
        <v>384.5</v>
      </c>
      <c r="I223" s="1">
        <f t="shared" si="35"/>
        <v>0.12</v>
      </c>
      <c r="J223" s="1">
        <f t="shared" si="35"/>
        <v>2.5700000000000003</v>
      </c>
      <c r="K223" s="1">
        <f t="shared" si="35"/>
        <v>0.07100000000000001</v>
      </c>
      <c r="L223" s="1">
        <f t="shared" si="35"/>
        <v>1.37</v>
      </c>
      <c r="M223" s="1">
        <f t="shared" si="35"/>
        <v>343.8</v>
      </c>
      <c r="N223" s="1">
        <f t="shared" si="35"/>
        <v>285.1</v>
      </c>
      <c r="O223" s="1">
        <f t="shared" si="35"/>
        <v>52.300000000000004</v>
      </c>
      <c r="P223" s="1">
        <f t="shared" si="35"/>
        <v>1.9500000000000002</v>
      </c>
    </row>
    <row r="224" spans="1:16" ht="16.5" customHeight="1" thickBot="1">
      <c r="A224" s="58" t="s">
        <v>26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1:16" ht="33" customHeight="1" thickBot="1">
      <c r="A225" s="14" t="s">
        <v>112</v>
      </c>
      <c r="B225" s="15">
        <v>90</v>
      </c>
      <c r="C225" s="16" t="s">
        <v>15</v>
      </c>
      <c r="D225" s="3" t="s">
        <v>15</v>
      </c>
      <c r="E225" s="3">
        <v>0.8</v>
      </c>
      <c r="F225" s="3">
        <v>0.18</v>
      </c>
      <c r="G225" s="3">
        <v>7.3</v>
      </c>
      <c r="H225" s="3">
        <v>38.7</v>
      </c>
      <c r="I225" s="3">
        <v>0.04</v>
      </c>
      <c r="J225" s="3">
        <v>54</v>
      </c>
      <c r="K225" s="3">
        <v>0.18</v>
      </c>
      <c r="L225" s="3">
        <v>0.2</v>
      </c>
      <c r="M225" s="3">
        <v>30.6</v>
      </c>
      <c r="N225" s="3">
        <v>20.7</v>
      </c>
      <c r="O225" s="3">
        <v>11.7</v>
      </c>
      <c r="P225" s="3">
        <v>0.27</v>
      </c>
    </row>
    <row r="226" spans="1:16" ht="22.5" customHeight="1" thickBot="1">
      <c r="A226" s="17" t="s">
        <v>59</v>
      </c>
      <c r="B226" s="18">
        <f>B225</f>
        <v>90</v>
      </c>
      <c r="C226" s="19"/>
      <c r="D226" s="19"/>
      <c r="E226" s="1">
        <f aca="true" t="shared" si="36" ref="E226:P226">SUM(E225)</f>
        <v>0.8</v>
      </c>
      <c r="F226" s="1">
        <f t="shared" si="36"/>
        <v>0.18</v>
      </c>
      <c r="G226" s="1">
        <f t="shared" si="36"/>
        <v>7.3</v>
      </c>
      <c r="H226" s="1">
        <f t="shared" si="36"/>
        <v>38.7</v>
      </c>
      <c r="I226" s="1">
        <f t="shared" si="36"/>
        <v>0.04</v>
      </c>
      <c r="J226" s="1">
        <f t="shared" si="36"/>
        <v>54</v>
      </c>
      <c r="K226" s="1">
        <f t="shared" si="36"/>
        <v>0.18</v>
      </c>
      <c r="L226" s="1">
        <f t="shared" si="36"/>
        <v>0.2</v>
      </c>
      <c r="M226" s="1">
        <f t="shared" si="36"/>
        <v>30.6</v>
      </c>
      <c r="N226" s="1">
        <f t="shared" si="36"/>
        <v>20.7</v>
      </c>
      <c r="O226" s="1">
        <f t="shared" si="36"/>
        <v>11.7</v>
      </c>
      <c r="P226" s="1">
        <f t="shared" si="36"/>
        <v>0.27</v>
      </c>
    </row>
    <row r="227" spans="1:16" ht="16.5" customHeight="1" thickBot="1">
      <c r="A227" s="75" t="s">
        <v>16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7"/>
    </row>
    <row r="228" spans="1:16" ht="33" customHeight="1" thickBot="1">
      <c r="A228" s="41" t="s">
        <v>67</v>
      </c>
      <c r="B228" s="42">
        <v>50</v>
      </c>
      <c r="C228" s="43">
        <v>2016</v>
      </c>
      <c r="D228" s="44">
        <v>34</v>
      </c>
      <c r="E228" s="44">
        <v>0.75</v>
      </c>
      <c r="F228" s="44">
        <v>5</v>
      </c>
      <c r="G228" s="44">
        <v>4.5</v>
      </c>
      <c r="H228" s="44">
        <v>66</v>
      </c>
      <c r="I228" s="44">
        <v>0</v>
      </c>
      <c r="J228" s="44">
        <v>0.06</v>
      </c>
      <c r="K228" s="44">
        <v>0.07</v>
      </c>
      <c r="L228" s="44">
        <v>0.05</v>
      </c>
      <c r="M228" s="44">
        <v>17.5</v>
      </c>
      <c r="N228" s="44">
        <v>115.8</v>
      </c>
      <c r="O228" s="44">
        <v>25</v>
      </c>
      <c r="P228" s="44">
        <v>1.75</v>
      </c>
    </row>
    <row r="229" spans="1:16" ht="33" customHeight="1" thickBot="1">
      <c r="A229" s="14" t="s">
        <v>92</v>
      </c>
      <c r="B229" s="15">
        <v>200</v>
      </c>
      <c r="C229" s="16">
        <v>2008</v>
      </c>
      <c r="D229" s="3">
        <v>99</v>
      </c>
      <c r="E229" s="3">
        <v>4.75</v>
      </c>
      <c r="F229" s="3">
        <v>3.74</v>
      </c>
      <c r="G229" s="3">
        <v>15.2</v>
      </c>
      <c r="H229" s="3">
        <v>115.48</v>
      </c>
      <c r="I229" s="3">
        <v>0.2</v>
      </c>
      <c r="J229" s="3">
        <v>9.32</v>
      </c>
      <c r="K229" s="3">
        <v>0.2</v>
      </c>
      <c r="L229" s="3">
        <v>0.22</v>
      </c>
      <c r="M229" s="3">
        <v>27.2</v>
      </c>
      <c r="N229" s="3">
        <v>71.16</v>
      </c>
      <c r="O229" s="3">
        <v>28.5</v>
      </c>
      <c r="P229" s="3">
        <v>1.7</v>
      </c>
    </row>
    <row r="230" spans="1:16" ht="33" customHeight="1" thickBot="1">
      <c r="A230" s="14" t="s">
        <v>57</v>
      </c>
      <c r="B230" s="15">
        <v>20</v>
      </c>
      <c r="C230" s="16">
        <v>2008</v>
      </c>
      <c r="D230" s="3">
        <v>73</v>
      </c>
      <c r="E230" s="3">
        <v>2.2</v>
      </c>
      <c r="F230" s="3">
        <v>0.2</v>
      </c>
      <c r="G230" s="3">
        <v>15.8</v>
      </c>
      <c r="H230" s="3">
        <v>74</v>
      </c>
      <c r="I230" s="3">
        <v>0.04</v>
      </c>
      <c r="J230" s="3"/>
      <c r="K230" s="3"/>
      <c r="L230" s="3">
        <v>0.6</v>
      </c>
      <c r="M230" s="3">
        <v>6</v>
      </c>
      <c r="N230" s="3">
        <v>20</v>
      </c>
      <c r="O230" s="3">
        <v>4</v>
      </c>
      <c r="P230" s="3">
        <v>0.4</v>
      </c>
    </row>
    <row r="231" spans="1:16" ht="33" customHeight="1" thickBot="1">
      <c r="A231" s="14" t="s">
        <v>103</v>
      </c>
      <c r="B231" s="52">
        <v>200</v>
      </c>
      <c r="C231" s="53">
        <v>2008</v>
      </c>
      <c r="D231" s="53">
        <v>258</v>
      </c>
      <c r="E231" s="54">
        <v>22.5</v>
      </c>
      <c r="F231" s="55">
        <v>21.5</v>
      </c>
      <c r="G231" s="54">
        <v>17.9</v>
      </c>
      <c r="H231" s="43">
        <v>354.7</v>
      </c>
      <c r="I231" s="54">
        <v>0.13</v>
      </c>
      <c r="J231" s="54">
        <v>6.7</v>
      </c>
      <c r="K231" s="56">
        <v>0.013</v>
      </c>
      <c r="L231" s="54">
        <v>2.9</v>
      </c>
      <c r="M231" s="54">
        <v>28</v>
      </c>
      <c r="N231" s="57">
        <v>253.3</v>
      </c>
      <c r="O231" s="57">
        <v>48</v>
      </c>
      <c r="P231" s="57">
        <v>4</v>
      </c>
    </row>
    <row r="232" spans="1:16" ht="33" customHeight="1" thickBot="1">
      <c r="A232" s="14" t="s">
        <v>33</v>
      </c>
      <c r="B232" s="15">
        <v>180</v>
      </c>
      <c r="C232" s="16">
        <v>2008</v>
      </c>
      <c r="D232" s="3">
        <v>402</v>
      </c>
      <c r="E232" s="3">
        <v>0.54</v>
      </c>
      <c r="F232" s="3">
        <v>0.09</v>
      </c>
      <c r="G232" s="3">
        <v>28.6</v>
      </c>
      <c r="H232" s="3">
        <v>118</v>
      </c>
      <c r="I232" s="3">
        <v>0.02</v>
      </c>
      <c r="J232" s="3">
        <v>0</v>
      </c>
      <c r="K232" s="3">
        <v>0.01</v>
      </c>
      <c r="L232" s="3">
        <v>0.5</v>
      </c>
      <c r="M232" s="3">
        <v>18.9</v>
      </c>
      <c r="N232" s="3">
        <v>20.7</v>
      </c>
      <c r="O232" s="3">
        <v>14.4</v>
      </c>
      <c r="P232" s="3">
        <v>0.63</v>
      </c>
    </row>
    <row r="233" spans="1:16" ht="33" customHeight="1" thickBot="1">
      <c r="A233" s="14" t="s">
        <v>34</v>
      </c>
      <c r="B233" s="15">
        <v>40</v>
      </c>
      <c r="C233" s="16" t="s">
        <v>15</v>
      </c>
      <c r="D233" s="3" t="s">
        <v>15</v>
      </c>
      <c r="E233" s="3">
        <v>2.72</v>
      </c>
      <c r="F233" s="3">
        <v>0.32</v>
      </c>
      <c r="G233" s="26">
        <v>17</v>
      </c>
      <c r="H233" s="3">
        <v>90</v>
      </c>
      <c r="I233" s="3">
        <v>0.1</v>
      </c>
      <c r="J233" s="3"/>
      <c r="K233" s="3">
        <v>0</v>
      </c>
      <c r="L233" s="3">
        <v>0.96</v>
      </c>
      <c r="M233" s="3">
        <v>7.2</v>
      </c>
      <c r="N233" s="3">
        <v>34.8</v>
      </c>
      <c r="O233" s="3">
        <v>7.6</v>
      </c>
      <c r="P233" s="3">
        <v>1.6</v>
      </c>
    </row>
    <row r="234" spans="1:16" ht="21" customHeight="1" thickBot="1">
      <c r="A234" s="17" t="s">
        <v>59</v>
      </c>
      <c r="B234" s="18">
        <v>690</v>
      </c>
      <c r="C234" s="19"/>
      <c r="D234" s="19"/>
      <c r="E234" s="1">
        <f aca="true" t="shared" si="37" ref="E234:P234">SUM(E228:E233)</f>
        <v>33.46</v>
      </c>
      <c r="F234" s="1">
        <f t="shared" si="37"/>
        <v>30.849999999999998</v>
      </c>
      <c r="G234" s="1">
        <f t="shared" si="37"/>
        <v>99</v>
      </c>
      <c r="H234" s="1">
        <f t="shared" si="37"/>
        <v>818.1800000000001</v>
      </c>
      <c r="I234" s="1">
        <f t="shared" si="37"/>
        <v>0.49</v>
      </c>
      <c r="J234" s="1">
        <f t="shared" si="37"/>
        <v>16.080000000000002</v>
      </c>
      <c r="K234" s="1">
        <f t="shared" si="37"/>
        <v>0.29300000000000004</v>
      </c>
      <c r="L234" s="1">
        <f t="shared" si="37"/>
        <v>5.2299999999999995</v>
      </c>
      <c r="M234" s="1">
        <f t="shared" si="37"/>
        <v>104.8</v>
      </c>
      <c r="N234" s="1">
        <f t="shared" si="37"/>
        <v>515.76</v>
      </c>
      <c r="O234" s="1">
        <f t="shared" si="37"/>
        <v>127.5</v>
      </c>
      <c r="P234" s="1">
        <f t="shared" si="37"/>
        <v>10.08</v>
      </c>
    </row>
    <row r="235" spans="1:16" ht="21" customHeight="1" thickBot="1">
      <c r="A235" s="58" t="s">
        <v>27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1:16" ht="33" customHeight="1" thickBot="1">
      <c r="A236" s="14" t="s">
        <v>98</v>
      </c>
      <c r="B236" s="15" t="s">
        <v>28</v>
      </c>
      <c r="C236" s="16">
        <v>2008</v>
      </c>
      <c r="D236" s="3">
        <v>256</v>
      </c>
      <c r="E236" s="3">
        <v>13.6</v>
      </c>
      <c r="F236" s="3">
        <v>8.6</v>
      </c>
      <c r="G236" s="3">
        <v>6.3</v>
      </c>
      <c r="H236" s="3">
        <v>163</v>
      </c>
      <c r="I236" s="3">
        <v>0.19</v>
      </c>
      <c r="J236" s="3">
        <v>13.2</v>
      </c>
      <c r="K236" s="3">
        <v>5.6</v>
      </c>
      <c r="L236" s="3">
        <v>0.83</v>
      </c>
      <c r="M236" s="3">
        <v>25.5</v>
      </c>
      <c r="N236" s="3">
        <v>237</v>
      </c>
      <c r="O236" s="3">
        <v>16.3</v>
      </c>
      <c r="P236" s="3">
        <v>5.2</v>
      </c>
    </row>
    <row r="237" spans="1:16" ht="33" customHeight="1" thickBot="1">
      <c r="A237" s="41" t="s">
        <v>43</v>
      </c>
      <c r="B237" s="42">
        <v>130</v>
      </c>
      <c r="C237" s="43">
        <v>2008</v>
      </c>
      <c r="D237" s="44">
        <v>325</v>
      </c>
      <c r="E237" s="44">
        <v>7.4</v>
      </c>
      <c r="F237" s="44">
        <v>2.4</v>
      </c>
      <c r="G237" s="44">
        <v>5.2</v>
      </c>
      <c r="H237" s="44">
        <v>71.9</v>
      </c>
      <c r="I237" s="44">
        <v>0.05</v>
      </c>
      <c r="J237" s="44">
        <v>0.17</v>
      </c>
      <c r="K237" s="44">
        <v>0</v>
      </c>
      <c r="L237" s="44">
        <v>2.8</v>
      </c>
      <c r="M237" s="44">
        <v>14.9</v>
      </c>
      <c r="N237" s="44">
        <v>95.08</v>
      </c>
      <c r="O237" s="44">
        <v>15.8</v>
      </c>
      <c r="P237" s="44">
        <v>0.42</v>
      </c>
    </row>
    <row r="238" spans="1:16" ht="33" customHeight="1" thickBot="1">
      <c r="A238" s="47" t="s">
        <v>94</v>
      </c>
      <c r="B238" s="45" t="s">
        <v>68</v>
      </c>
      <c r="C238" s="45">
        <v>2008</v>
      </c>
      <c r="D238" s="45">
        <v>431</v>
      </c>
      <c r="E238" s="45">
        <v>0.05</v>
      </c>
      <c r="F238" s="45">
        <v>0.1</v>
      </c>
      <c r="G238" s="45">
        <v>10.1</v>
      </c>
      <c r="H238" s="45">
        <v>41.6</v>
      </c>
      <c r="I238" s="45">
        <v>0</v>
      </c>
      <c r="J238" s="45">
        <v>2</v>
      </c>
      <c r="K238" s="45">
        <v>0.1</v>
      </c>
      <c r="L238" s="45">
        <v>0.01</v>
      </c>
      <c r="M238" s="45">
        <v>2.3</v>
      </c>
      <c r="N238" s="45">
        <v>1.1</v>
      </c>
      <c r="O238" s="45">
        <v>0.6</v>
      </c>
      <c r="P238" s="45">
        <v>0.06</v>
      </c>
    </row>
    <row r="239" spans="1:16" ht="33" customHeight="1" thickBot="1">
      <c r="A239" s="14" t="s">
        <v>108</v>
      </c>
      <c r="B239" s="15">
        <v>30</v>
      </c>
      <c r="C239" s="16" t="s">
        <v>15</v>
      </c>
      <c r="D239" s="3" t="s">
        <v>15</v>
      </c>
      <c r="E239" s="3">
        <v>2.25</v>
      </c>
      <c r="F239" s="3">
        <v>1.54</v>
      </c>
      <c r="G239" s="3">
        <v>22.47</v>
      </c>
      <c r="H239" s="3">
        <v>113</v>
      </c>
      <c r="I239" s="3">
        <v>0.024</v>
      </c>
      <c r="J239" s="3"/>
      <c r="K239" s="3"/>
      <c r="L239" s="3"/>
      <c r="M239" s="3">
        <v>6</v>
      </c>
      <c r="N239" s="3">
        <v>20.7</v>
      </c>
      <c r="O239" s="3">
        <v>3.9</v>
      </c>
      <c r="P239" s="3">
        <v>0.3</v>
      </c>
    </row>
    <row r="240" spans="1:16" ht="33" customHeight="1" thickBot="1">
      <c r="A240" s="14" t="s">
        <v>38</v>
      </c>
      <c r="B240" s="15">
        <v>25</v>
      </c>
      <c r="C240" s="16" t="s">
        <v>15</v>
      </c>
      <c r="D240" s="3" t="s">
        <v>15</v>
      </c>
      <c r="E240" s="3">
        <v>1.98</v>
      </c>
      <c r="F240" s="3">
        <v>0.23</v>
      </c>
      <c r="G240" s="3">
        <v>12.08</v>
      </c>
      <c r="H240" s="3">
        <v>59</v>
      </c>
      <c r="I240" s="3">
        <v>0.05</v>
      </c>
      <c r="J240" s="3"/>
      <c r="K240" s="3"/>
      <c r="L240" s="3">
        <v>0.25</v>
      </c>
      <c r="M240" s="3">
        <v>5.75</v>
      </c>
      <c r="N240" s="3">
        <v>21.8</v>
      </c>
      <c r="O240" s="3">
        <v>8.25</v>
      </c>
      <c r="P240" s="3">
        <v>0.5</v>
      </c>
    </row>
    <row r="241" spans="1:16" ht="20.25" customHeight="1" thickBot="1">
      <c r="A241" s="17" t="s">
        <v>59</v>
      </c>
      <c r="B241" s="18">
        <v>490</v>
      </c>
      <c r="C241" s="19"/>
      <c r="D241" s="19"/>
      <c r="E241" s="1">
        <f>SUM(E236:E240)</f>
        <v>25.28</v>
      </c>
      <c r="F241" s="1">
        <f aca="true" t="shared" si="38" ref="F241:P241">SUM(F236:F240)</f>
        <v>12.870000000000001</v>
      </c>
      <c r="G241" s="1">
        <f t="shared" si="38"/>
        <v>56.15</v>
      </c>
      <c r="H241" s="1">
        <f t="shared" si="38"/>
        <v>448.5</v>
      </c>
      <c r="I241" s="1">
        <f t="shared" si="38"/>
        <v>0.314</v>
      </c>
      <c r="J241" s="1">
        <f t="shared" si="38"/>
        <v>15.37</v>
      </c>
      <c r="K241" s="1">
        <f t="shared" si="38"/>
        <v>5.699999999999999</v>
      </c>
      <c r="L241" s="1">
        <f t="shared" si="38"/>
        <v>3.8899999999999997</v>
      </c>
      <c r="M241" s="1">
        <f t="shared" si="38"/>
        <v>54.449999999999996</v>
      </c>
      <c r="N241" s="1">
        <f t="shared" si="38"/>
        <v>375.68</v>
      </c>
      <c r="O241" s="1">
        <f t="shared" si="38"/>
        <v>44.85</v>
      </c>
      <c r="P241" s="1">
        <f t="shared" si="38"/>
        <v>6.4799999999999995</v>
      </c>
    </row>
    <row r="242" spans="1:16" ht="21" customHeight="1" thickBot="1">
      <c r="A242" s="21" t="s">
        <v>60</v>
      </c>
      <c r="B242" s="22">
        <f>B223+B226+B234+B241</f>
        <v>1685</v>
      </c>
      <c r="C242" s="22"/>
      <c r="D242" s="22"/>
      <c r="E242" s="2">
        <f aca="true" t="shared" si="39" ref="E242:P242">E223+E226+E234+E241</f>
        <v>71.49000000000001</v>
      </c>
      <c r="F242" s="2">
        <f t="shared" si="39"/>
        <v>57.86</v>
      </c>
      <c r="G242" s="2">
        <f t="shared" si="39"/>
        <v>215.10999999999999</v>
      </c>
      <c r="H242" s="2">
        <f t="shared" si="39"/>
        <v>1689.88</v>
      </c>
      <c r="I242" s="2">
        <f t="shared" si="39"/>
        <v>0.964</v>
      </c>
      <c r="J242" s="2">
        <f t="shared" si="39"/>
        <v>88.02000000000001</v>
      </c>
      <c r="K242" s="2">
        <f t="shared" si="39"/>
        <v>6.244</v>
      </c>
      <c r="L242" s="2">
        <f t="shared" si="39"/>
        <v>10.69</v>
      </c>
      <c r="M242" s="2">
        <f t="shared" si="39"/>
        <v>533.6500000000001</v>
      </c>
      <c r="N242" s="2">
        <f t="shared" si="39"/>
        <v>1197.24</v>
      </c>
      <c r="O242" s="2">
        <f t="shared" si="39"/>
        <v>236.35</v>
      </c>
      <c r="P242" s="2">
        <f t="shared" si="39"/>
        <v>18.78</v>
      </c>
    </row>
    <row r="243" spans="1:12" ht="16.5" customHeight="1">
      <c r="A243" s="8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</row>
    <row r="244" spans="1:16" ht="16.5" customHeight="1" thickBot="1">
      <c r="A244" s="9"/>
      <c r="B244" s="9"/>
      <c r="C244" s="9"/>
      <c r="D244" s="9"/>
      <c r="E244" s="10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33" customHeight="1">
      <c r="A245" s="61" t="s">
        <v>0</v>
      </c>
      <c r="B245" s="11" t="s">
        <v>1</v>
      </c>
      <c r="C245" s="64" t="s">
        <v>24</v>
      </c>
      <c r="D245" s="61" t="s">
        <v>20</v>
      </c>
      <c r="E245" s="61" t="s">
        <v>21</v>
      </c>
      <c r="F245" s="61" t="s">
        <v>22</v>
      </c>
      <c r="G245" s="61" t="s">
        <v>23</v>
      </c>
      <c r="H245" s="61" t="s">
        <v>18</v>
      </c>
      <c r="I245" s="84" t="s">
        <v>2</v>
      </c>
      <c r="J245" s="79"/>
      <c r="K245" s="79"/>
      <c r="L245" s="80"/>
      <c r="M245" s="78" t="s">
        <v>3</v>
      </c>
      <c r="N245" s="79"/>
      <c r="O245" s="79"/>
      <c r="P245" s="80"/>
    </row>
    <row r="246" spans="1:16" ht="33" customHeight="1" thickBot="1">
      <c r="A246" s="62"/>
      <c r="B246" s="12" t="s">
        <v>4</v>
      </c>
      <c r="C246" s="65"/>
      <c r="D246" s="62"/>
      <c r="E246" s="63"/>
      <c r="F246" s="63"/>
      <c r="G246" s="63"/>
      <c r="H246" s="62"/>
      <c r="I246" s="85" t="s">
        <v>19</v>
      </c>
      <c r="J246" s="82"/>
      <c r="K246" s="82"/>
      <c r="L246" s="83"/>
      <c r="M246" s="81" t="s">
        <v>5</v>
      </c>
      <c r="N246" s="82"/>
      <c r="O246" s="82"/>
      <c r="P246" s="83"/>
    </row>
    <row r="247" spans="1:16" ht="33" customHeight="1" thickBot="1">
      <c r="A247" s="62"/>
      <c r="B247" s="73"/>
      <c r="C247" s="65"/>
      <c r="D247" s="62"/>
      <c r="E247" s="13" t="s">
        <v>6</v>
      </c>
      <c r="F247" s="13" t="s">
        <v>6</v>
      </c>
      <c r="G247" s="13" t="s">
        <v>6</v>
      </c>
      <c r="H247" s="62"/>
      <c r="I247" s="61" t="s">
        <v>17</v>
      </c>
      <c r="J247" s="61" t="s">
        <v>7</v>
      </c>
      <c r="K247" s="61" t="s">
        <v>8</v>
      </c>
      <c r="L247" s="61" t="s">
        <v>9</v>
      </c>
      <c r="M247" s="61" t="s">
        <v>10</v>
      </c>
      <c r="N247" s="61" t="s">
        <v>11</v>
      </c>
      <c r="O247" s="61" t="s">
        <v>12</v>
      </c>
      <c r="P247" s="61" t="s">
        <v>13</v>
      </c>
    </row>
    <row r="248" spans="1:16" ht="33" customHeight="1" thickBot="1">
      <c r="A248" s="63"/>
      <c r="B248" s="74"/>
      <c r="C248" s="66"/>
      <c r="D248" s="63"/>
      <c r="E248" s="13" t="s">
        <v>4</v>
      </c>
      <c r="F248" s="13" t="s">
        <v>4</v>
      </c>
      <c r="G248" s="13" t="s">
        <v>4</v>
      </c>
      <c r="H248" s="63"/>
      <c r="I248" s="63"/>
      <c r="J248" s="63"/>
      <c r="K248" s="63"/>
      <c r="L248" s="63"/>
      <c r="M248" s="63"/>
      <c r="N248" s="63"/>
      <c r="O248" s="63"/>
      <c r="P248" s="63"/>
    </row>
    <row r="249" spans="1:16" ht="16.5" customHeight="1" thickBot="1">
      <c r="A249" s="58" t="s">
        <v>56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1:16" ht="16.5" customHeight="1" thickBot="1">
      <c r="A250" s="58" t="s">
        <v>25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1:16" ht="33" customHeight="1" thickBot="1">
      <c r="A251" s="14" t="s">
        <v>50</v>
      </c>
      <c r="B251" s="15">
        <v>205</v>
      </c>
      <c r="C251" s="16">
        <v>2008</v>
      </c>
      <c r="D251" s="3">
        <v>184</v>
      </c>
      <c r="E251" s="3">
        <v>6.8</v>
      </c>
      <c r="F251" s="3">
        <v>10</v>
      </c>
      <c r="G251" s="3">
        <v>25.1</v>
      </c>
      <c r="H251" s="3">
        <v>217</v>
      </c>
      <c r="I251" s="3">
        <v>0.16</v>
      </c>
      <c r="J251" s="3">
        <v>1.33</v>
      </c>
      <c r="K251" s="3">
        <v>0.05</v>
      </c>
      <c r="L251" s="3">
        <v>0.3</v>
      </c>
      <c r="M251" s="3">
        <v>145</v>
      </c>
      <c r="N251" s="3">
        <v>231</v>
      </c>
      <c r="O251" s="3">
        <v>54.5</v>
      </c>
      <c r="P251" s="3">
        <v>2.7</v>
      </c>
    </row>
    <row r="252" spans="1:16" ht="33" customHeight="1" thickBot="1">
      <c r="A252" s="14" t="s">
        <v>30</v>
      </c>
      <c r="B252" s="15" t="s">
        <v>101</v>
      </c>
      <c r="C252" s="16">
        <v>2008</v>
      </c>
      <c r="D252" s="3">
        <v>1</v>
      </c>
      <c r="E252" s="44">
        <v>2.11</v>
      </c>
      <c r="F252" s="44">
        <v>0.98</v>
      </c>
      <c r="G252" s="44">
        <v>12.26</v>
      </c>
      <c r="H252" s="44">
        <v>66.3</v>
      </c>
      <c r="I252" s="44">
        <v>0.05</v>
      </c>
      <c r="J252" s="44">
        <v>0.02</v>
      </c>
      <c r="K252" s="44">
        <v>0.005</v>
      </c>
      <c r="L252" s="44">
        <v>0.28</v>
      </c>
      <c r="M252" s="44">
        <v>11.5</v>
      </c>
      <c r="N252" s="44">
        <v>24.85</v>
      </c>
      <c r="O252" s="44">
        <v>8.7</v>
      </c>
      <c r="P252" s="44">
        <v>0.5</v>
      </c>
    </row>
    <row r="253" spans="1:16" ht="33" customHeight="1" thickBot="1">
      <c r="A253" s="47" t="s">
        <v>94</v>
      </c>
      <c r="B253" s="45" t="s">
        <v>68</v>
      </c>
      <c r="C253" s="45">
        <v>2008</v>
      </c>
      <c r="D253" s="45">
        <v>431</v>
      </c>
      <c r="E253" s="45">
        <v>0.05</v>
      </c>
      <c r="F253" s="45">
        <v>0.1</v>
      </c>
      <c r="G253" s="45">
        <v>10.1</v>
      </c>
      <c r="H253" s="45">
        <v>41.6</v>
      </c>
      <c r="I253" s="45">
        <v>0</v>
      </c>
      <c r="J253" s="45">
        <v>2</v>
      </c>
      <c r="K253" s="45">
        <v>0.1</v>
      </c>
      <c r="L253" s="45">
        <v>0.01</v>
      </c>
      <c r="M253" s="45">
        <v>2.3</v>
      </c>
      <c r="N253" s="45">
        <v>1.1</v>
      </c>
      <c r="O253" s="45">
        <v>0.6</v>
      </c>
      <c r="P253" s="45">
        <v>0.06</v>
      </c>
    </row>
    <row r="254" spans="1:16" ht="19.5" customHeight="1" thickBot="1">
      <c r="A254" s="17" t="s">
        <v>59</v>
      </c>
      <c r="B254" s="18">
        <v>440</v>
      </c>
      <c r="C254" s="19"/>
      <c r="D254" s="19"/>
      <c r="E254" s="1">
        <f aca="true" t="shared" si="40" ref="E254:P254">SUM(E251:E253)</f>
        <v>8.96</v>
      </c>
      <c r="F254" s="24">
        <f t="shared" si="40"/>
        <v>11.08</v>
      </c>
      <c r="G254" s="1">
        <f t="shared" si="40"/>
        <v>47.46</v>
      </c>
      <c r="H254" s="1">
        <f t="shared" si="40"/>
        <v>324.90000000000003</v>
      </c>
      <c r="I254" s="1">
        <f t="shared" si="40"/>
        <v>0.21000000000000002</v>
      </c>
      <c r="J254" s="1">
        <f t="shared" si="40"/>
        <v>3.35</v>
      </c>
      <c r="K254" s="1">
        <f t="shared" si="40"/>
        <v>0.155</v>
      </c>
      <c r="L254" s="1">
        <f t="shared" si="40"/>
        <v>0.5900000000000001</v>
      </c>
      <c r="M254" s="1">
        <f t="shared" si="40"/>
        <v>158.8</v>
      </c>
      <c r="N254" s="1">
        <f t="shared" si="40"/>
        <v>256.95</v>
      </c>
      <c r="O254" s="1">
        <f t="shared" si="40"/>
        <v>63.800000000000004</v>
      </c>
      <c r="P254" s="1">
        <f t="shared" si="40"/>
        <v>3.2600000000000002</v>
      </c>
    </row>
    <row r="255" spans="1:16" ht="16.5" customHeight="1" thickBot="1">
      <c r="A255" s="58" t="s">
        <v>26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1:16" ht="33" customHeight="1" thickBot="1">
      <c r="A256" s="14" t="s">
        <v>64</v>
      </c>
      <c r="B256" s="15">
        <v>100</v>
      </c>
      <c r="C256" s="16">
        <v>2008</v>
      </c>
      <c r="D256" s="3">
        <v>442</v>
      </c>
      <c r="E256" s="3">
        <v>0.5</v>
      </c>
      <c r="F256" s="3">
        <v>0.1</v>
      </c>
      <c r="G256" s="3">
        <v>9.9</v>
      </c>
      <c r="H256" s="3">
        <v>43</v>
      </c>
      <c r="I256" s="3">
        <v>0.01</v>
      </c>
      <c r="J256" s="3">
        <v>2</v>
      </c>
      <c r="K256" s="3"/>
      <c r="L256" s="3">
        <v>0.1</v>
      </c>
      <c r="M256" s="3">
        <v>3</v>
      </c>
      <c r="N256" s="3">
        <v>7</v>
      </c>
      <c r="O256" s="3">
        <v>4</v>
      </c>
      <c r="P256" s="3">
        <v>1.4</v>
      </c>
    </row>
    <row r="257" spans="1:16" ht="20.25" customHeight="1" thickBot="1">
      <c r="A257" s="17" t="s">
        <v>59</v>
      </c>
      <c r="B257" s="18">
        <f>B256</f>
        <v>100</v>
      </c>
      <c r="C257" s="19"/>
      <c r="D257" s="19"/>
      <c r="E257" s="1">
        <f aca="true" t="shared" si="41" ref="E257:P257">SUM(E256)</f>
        <v>0.5</v>
      </c>
      <c r="F257" s="24">
        <f t="shared" si="41"/>
        <v>0.1</v>
      </c>
      <c r="G257" s="1">
        <f t="shared" si="41"/>
        <v>9.9</v>
      </c>
      <c r="H257" s="1">
        <f t="shared" si="41"/>
        <v>43</v>
      </c>
      <c r="I257" s="1">
        <f t="shared" si="41"/>
        <v>0.01</v>
      </c>
      <c r="J257" s="1">
        <f t="shared" si="41"/>
        <v>2</v>
      </c>
      <c r="K257" s="1">
        <f t="shared" si="41"/>
        <v>0</v>
      </c>
      <c r="L257" s="1">
        <f t="shared" si="41"/>
        <v>0.1</v>
      </c>
      <c r="M257" s="1">
        <f t="shared" si="41"/>
        <v>3</v>
      </c>
      <c r="N257" s="1">
        <f t="shared" si="41"/>
        <v>7</v>
      </c>
      <c r="O257" s="1">
        <f t="shared" si="41"/>
        <v>4</v>
      </c>
      <c r="P257" s="1">
        <f t="shared" si="41"/>
        <v>1.4</v>
      </c>
    </row>
    <row r="258" spans="1:16" ht="16.5" customHeight="1" thickBot="1">
      <c r="A258" s="75" t="s">
        <v>16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7"/>
    </row>
    <row r="259" spans="1:16" ht="33" customHeight="1" thickBot="1">
      <c r="A259" s="14" t="s">
        <v>88</v>
      </c>
      <c r="B259" s="15">
        <v>50</v>
      </c>
      <c r="C259" s="16">
        <v>2008</v>
      </c>
      <c r="D259" s="26">
        <v>56</v>
      </c>
      <c r="E259" s="3">
        <v>0.8</v>
      </c>
      <c r="F259" s="26">
        <v>3.8</v>
      </c>
      <c r="G259" s="3">
        <v>3.4</v>
      </c>
      <c r="H259" s="3">
        <v>53.3</v>
      </c>
      <c r="I259" s="3">
        <v>0.03</v>
      </c>
      <c r="J259" s="3">
        <v>2</v>
      </c>
      <c r="K259" s="3">
        <v>0.08</v>
      </c>
      <c r="L259" s="3">
        <v>1.9</v>
      </c>
      <c r="M259" s="3">
        <v>14.9</v>
      </c>
      <c r="N259" s="26">
        <v>27.3</v>
      </c>
      <c r="O259" s="3">
        <v>16.5</v>
      </c>
      <c r="P259" s="3">
        <v>0.4</v>
      </c>
    </row>
    <row r="260" spans="1:16" ht="33" customHeight="1" thickBot="1">
      <c r="A260" s="14" t="s">
        <v>54</v>
      </c>
      <c r="B260" s="15">
        <v>205</v>
      </c>
      <c r="C260" s="16">
        <v>2008</v>
      </c>
      <c r="D260" s="3">
        <v>84</v>
      </c>
      <c r="E260" s="3">
        <v>2.48</v>
      </c>
      <c r="F260" s="3">
        <v>4.48</v>
      </c>
      <c r="G260" s="3">
        <v>6.4</v>
      </c>
      <c r="H260" s="3">
        <v>82</v>
      </c>
      <c r="I260" s="3">
        <v>0.05</v>
      </c>
      <c r="J260" s="3">
        <v>17.6</v>
      </c>
      <c r="K260" s="3">
        <v>0.2</v>
      </c>
      <c r="L260" s="3">
        <v>0.16</v>
      </c>
      <c r="M260" s="3">
        <v>35.2</v>
      </c>
      <c r="N260" s="3">
        <v>42.4</v>
      </c>
      <c r="O260" s="3">
        <v>17.6</v>
      </c>
      <c r="P260" s="3">
        <v>0.6</v>
      </c>
    </row>
    <row r="261" spans="1:16" ht="33" customHeight="1" thickBot="1">
      <c r="A261" s="14" t="s">
        <v>77</v>
      </c>
      <c r="B261" s="15">
        <v>180</v>
      </c>
      <c r="C261" s="16">
        <v>2008</v>
      </c>
      <c r="D261" s="3">
        <v>311</v>
      </c>
      <c r="E261" s="3">
        <v>18.6</v>
      </c>
      <c r="F261" s="3">
        <v>20.9</v>
      </c>
      <c r="G261" s="3">
        <v>33.2</v>
      </c>
      <c r="H261" s="3">
        <v>389</v>
      </c>
      <c r="I261" s="3">
        <v>0.09</v>
      </c>
      <c r="J261" s="3">
        <v>13.2</v>
      </c>
      <c r="K261" s="3">
        <v>0.27</v>
      </c>
      <c r="L261" s="3">
        <v>5.4</v>
      </c>
      <c r="M261" s="3">
        <v>39.6</v>
      </c>
      <c r="N261" s="3">
        <v>194.4</v>
      </c>
      <c r="O261" s="3">
        <v>42.03</v>
      </c>
      <c r="P261" s="3">
        <v>2.4</v>
      </c>
    </row>
    <row r="262" spans="1:16" ht="33" customHeight="1" thickBot="1">
      <c r="A262" s="14" t="s">
        <v>33</v>
      </c>
      <c r="B262" s="15">
        <v>180</v>
      </c>
      <c r="C262" s="16">
        <v>2008</v>
      </c>
      <c r="D262" s="3">
        <v>402</v>
      </c>
      <c r="E262" s="3">
        <v>0.54</v>
      </c>
      <c r="F262" s="3">
        <v>0.09</v>
      </c>
      <c r="G262" s="3">
        <v>28.6</v>
      </c>
      <c r="H262" s="3">
        <v>118</v>
      </c>
      <c r="I262" s="3">
        <v>0.02</v>
      </c>
      <c r="J262" s="3">
        <v>0</v>
      </c>
      <c r="K262" s="3">
        <v>0.01</v>
      </c>
      <c r="L262" s="3">
        <v>0.5</v>
      </c>
      <c r="M262" s="3">
        <v>18.9</v>
      </c>
      <c r="N262" s="3">
        <v>20.7</v>
      </c>
      <c r="O262" s="3">
        <v>14.4</v>
      </c>
      <c r="P262" s="3">
        <v>0.63</v>
      </c>
    </row>
    <row r="263" spans="1:16" ht="33" customHeight="1" thickBot="1">
      <c r="A263" s="14" t="s">
        <v>34</v>
      </c>
      <c r="B263" s="15">
        <v>40</v>
      </c>
      <c r="C263" s="16" t="s">
        <v>15</v>
      </c>
      <c r="D263" s="3" t="s">
        <v>15</v>
      </c>
      <c r="E263" s="3">
        <v>2.72</v>
      </c>
      <c r="F263" s="3">
        <v>0.32</v>
      </c>
      <c r="G263" s="26">
        <v>17</v>
      </c>
      <c r="H263" s="3">
        <v>90</v>
      </c>
      <c r="I263" s="3">
        <v>0.1</v>
      </c>
      <c r="J263" s="3"/>
      <c r="K263" s="3">
        <v>0</v>
      </c>
      <c r="L263" s="3">
        <v>0.96</v>
      </c>
      <c r="M263" s="3">
        <v>7.2</v>
      </c>
      <c r="N263" s="3">
        <v>34.8</v>
      </c>
      <c r="O263" s="3">
        <v>7.6</v>
      </c>
      <c r="P263" s="3">
        <v>1.6</v>
      </c>
    </row>
    <row r="264" spans="1:16" ht="21" customHeight="1" thickBot="1">
      <c r="A264" s="17" t="s">
        <v>59</v>
      </c>
      <c r="B264" s="18">
        <v>655</v>
      </c>
      <c r="C264" s="19"/>
      <c r="D264" s="19"/>
      <c r="E264" s="1">
        <f aca="true" t="shared" si="42" ref="E264:P264">SUM(E259:E263)</f>
        <v>25.14</v>
      </c>
      <c r="F264" s="24">
        <f t="shared" si="42"/>
        <v>29.59</v>
      </c>
      <c r="G264" s="1">
        <f t="shared" si="42"/>
        <v>88.6</v>
      </c>
      <c r="H264" s="1">
        <f t="shared" si="42"/>
        <v>732.3</v>
      </c>
      <c r="I264" s="1">
        <f t="shared" si="42"/>
        <v>0.29</v>
      </c>
      <c r="J264" s="1">
        <f t="shared" si="42"/>
        <v>32.8</v>
      </c>
      <c r="K264" s="1">
        <f t="shared" si="42"/>
        <v>0.56</v>
      </c>
      <c r="L264" s="1">
        <f t="shared" si="42"/>
        <v>8.920000000000002</v>
      </c>
      <c r="M264" s="1">
        <f t="shared" si="42"/>
        <v>115.8</v>
      </c>
      <c r="N264" s="1">
        <f t="shared" si="42"/>
        <v>319.6</v>
      </c>
      <c r="O264" s="1">
        <f t="shared" si="42"/>
        <v>98.13</v>
      </c>
      <c r="P264" s="1">
        <f t="shared" si="42"/>
        <v>5.630000000000001</v>
      </c>
    </row>
    <row r="265" spans="1:16" ht="16.5" customHeight="1" thickBot="1">
      <c r="A265" s="58" t="s">
        <v>27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16" ht="33" customHeight="1" thickBot="1">
      <c r="A266" s="14" t="s">
        <v>85</v>
      </c>
      <c r="B266" s="15">
        <v>150</v>
      </c>
      <c r="C266" s="16">
        <v>2008</v>
      </c>
      <c r="D266" s="3">
        <v>211</v>
      </c>
      <c r="E266" s="3">
        <v>8.73</v>
      </c>
      <c r="F266" s="3">
        <v>7.25</v>
      </c>
      <c r="G266" s="3">
        <v>34.7</v>
      </c>
      <c r="H266" s="3">
        <v>246</v>
      </c>
      <c r="I266" s="3">
        <v>0.07</v>
      </c>
      <c r="J266" s="3">
        <v>0.08</v>
      </c>
      <c r="K266" s="3">
        <v>0.06</v>
      </c>
      <c r="L266" s="3">
        <v>8.02</v>
      </c>
      <c r="M266" s="3">
        <v>137.7</v>
      </c>
      <c r="N266" s="3">
        <v>138.9</v>
      </c>
      <c r="O266" s="3">
        <v>14.43</v>
      </c>
      <c r="P266" s="3">
        <v>1</v>
      </c>
    </row>
    <row r="267" spans="1:16" ht="33" customHeight="1" thickBot="1">
      <c r="A267" s="14" t="s">
        <v>36</v>
      </c>
      <c r="B267" s="15">
        <v>30</v>
      </c>
      <c r="C267" s="16" t="s">
        <v>15</v>
      </c>
      <c r="D267" s="3" t="s">
        <v>15</v>
      </c>
      <c r="E267" s="3">
        <v>1.7</v>
      </c>
      <c r="F267" s="3">
        <v>1.5</v>
      </c>
      <c r="G267" s="3">
        <v>22.5</v>
      </c>
      <c r="H267" s="3">
        <v>108.6</v>
      </c>
      <c r="I267" s="3">
        <v>0.08</v>
      </c>
      <c r="J267" s="3"/>
      <c r="K267" s="3"/>
      <c r="L267" s="3">
        <v>0.2</v>
      </c>
      <c r="M267" s="3">
        <v>3.3</v>
      </c>
      <c r="N267" s="3">
        <v>15</v>
      </c>
      <c r="O267" s="3">
        <v>4.5</v>
      </c>
      <c r="P267" s="3">
        <v>0.24</v>
      </c>
    </row>
    <row r="268" spans="1:16" ht="33" customHeight="1" thickBot="1">
      <c r="A268" s="47" t="s">
        <v>97</v>
      </c>
      <c r="B268" s="45">
        <v>200</v>
      </c>
      <c r="C268" s="45">
        <v>2008</v>
      </c>
      <c r="D268" s="45">
        <v>430</v>
      </c>
      <c r="E268" s="45">
        <v>0.1</v>
      </c>
      <c r="F268" s="45">
        <v>0</v>
      </c>
      <c r="G268" s="45">
        <v>10</v>
      </c>
      <c r="H268" s="45">
        <v>40</v>
      </c>
      <c r="I268" s="45">
        <v>0</v>
      </c>
      <c r="J268" s="45">
        <v>0</v>
      </c>
      <c r="K268" s="45">
        <v>0</v>
      </c>
      <c r="L268" s="45">
        <v>0</v>
      </c>
      <c r="M268" s="45">
        <v>3</v>
      </c>
      <c r="N268" s="45">
        <v>3</v>
      </c>
      <c r="O268" s="45">
        <v>5</v>
      </c>
      <c r="P268" s="45">
        <v>0.7</v>
      </c>
    </row>
    <row r="269" spans="1:16" ht="16.5" customHeight="1" thickBot="1">
      <c r="A269" s="17" t="s">
        <v>59</v>
      </c>
      <c r="B269" s="18">
        <f>SUM(B266:B268)</f>
        <v>380</v>
      </c>
      <c r="C269" s="19"/>
      <c r="D269" s="19"/>
      <c r="E269" s="1">
        <f aca="true" t="shared" si="43" ref="E269:P269">SUM(E266:E268)</f>
        <v>10.53</v>
      </c>
      <c r="F269" s="1">
        <f t="shared" si="43"/>
        <v>8.75</v>
      </c>
      <c r="G269" s="1">
        <f t="shared" si="43"/>
        <v>67.2</v>
      </c>
      <c r="H269" s="1">
        <f t="shared" si="43"/>
        <v>394.6</v>
      </c>
      <c r="I269" s="1">
        <f t="shared" si="43"/>
        <v>0.15000000000000002</v>
      </c>
      <c r="J269" s="1">
        <f t="shared" si="43"/>
        <v>0.08</v>
      </c>
      <c r="K269" s="1">
        <f t="shared" si="43"/>
        <v>0.06</v>
      </c>
      <c r="L269" s="1">
        <f t="shared" si="43"/>
        <v>8.219999999999999</v>
      </c>
      <c r="M269" s="1">
        <f t="shared" si="43"/>
        <v>144</v>
      </c>
      <c r="N269" s="1">
        <f t="shared" si="43"/>
        <v>156.9</v>
      </c>
      <c r="O269" s="1">
        <f t="shared" si="43"/>
        <v>23.93</v>
      </c>
      <c r="P269" s="1">
        <f t="shared" si="43"/>
        <v>1.94</v>
      </c>
    </row>
    <row r="270" spans="1:16" ht="21.75" customHeight="1" thickBot="1">
      <c r="A270" s="21" t="s">
        <v>60</v>
      </c>
      <c r="B270" s="22">
        <f>B254+B257+B264+B269</f>
        <v>1575</v>
      </c>
      <c r="C270" s="22"/>
      <c r="D270" s="22"/>
      <c r="E270" s="1">
        <f aca="true" t="shared" si="44" ref="E270:P270">E254+E257+E264+E269</f>
        <v>45.13</v>
      </c>
      <c r="F270" s="1">
        <f t="shared" si="44"/>
        <v>49.519999999999996</v>
      </c>
      <c r="G270" s="1">
        <f t="shared" si="44"/>
        <v>213.15999999999997</v>
      </c>
      <c r="H270" s="1">
        <f t="shared" si="44"/>
        <v>1494.8000000000002</v>
      </c>
      <c r="I270" s="1">
        <f t="shared" si="44"/>
        <v>0.66</v>
      </c>
      <c r="J270" s="1">
        <f t="shared" si="44"/>
        <v>38.23</v>
      </c>
      <c r="K270" s="1">
        <f t="shared" si="44"/>
        <v>0.7750000000000001</v>
      </c>
      <c r="L270" s="1">
        <f t="shared" si="44"/>
        <v>17.83</v>
      </c>
      <c r="M270" s="1">
        <f t="shared" si="44"/>
        <v>421.6</v>
      </c>
      <c r="N270" s="1">
        <f t="shared" si="44"/>
        <v>740.4499999999999</v>
      </c>
      <c r="O270" s="1">
        <f t="shared" si="44"/>
        <v>189.86</v>
      </c>
      <c r="P270" s="1">
        <f t="shared" si="44"/>
        <v>12.23</v>
      </c>
    </row>
    <row r="271" spans="1:12" ht="16.5" customHeight="1">
      <c r="A271" s="8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</row>
    <row r="272" spans="1:16" ht="16.5" customHeight="1" thickBot="1">
      <c r="A272" s="9"/>
      <c r="B272" s="9"/>
      <c r="C272" s="9"/>
      <c r="D272" s="9"/>
      <c r="E272" s="10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33" customHeight="1">
      <c r="A273" s="61" t="s">
        <v>0</v>
      </c>
      <c r="B273" s="11" t="s">
        <v>1</v>
      </c>
      <c r="C273" s="64" t="s">
        <v>24</v>
      </c>
      <c r="D273" s="61" t="s">
        <v>20</v>
      </c>
      <c r="E273" s="61" t="s">
        <v>21</v>
      </c>
      <c r="F273" s="61" t="s">
        <v>22</v>
      </c>
      <c r="G273" s="61" t="s">
        <v>23</v>
      </c>
      <c r="H273" s="61" t="s">
        <v>18</v>
      </c>
      <c r="I273" s="84" t="s">
        <v>2</v>
      </c>
      <c r="J273" s="79"/>
      <c r="K273" s="79"/>
      <c r="L273" s="80"/>
      <c r="M273" s="78" t="s">
        <v>3</v>
      </c>
      <c r="N273" s="79"/>
      <c r="O273" s="79"/>
      <c r="P273" s="80"/>
    </row>
    <row r="274" spans="1:16" ht="33" customHeight="1" thickBot="1">
      <c r="A274" s="62"/>
      <c r="B274" s="12" t="s">
        <v>4</v>
      </c>
      <c r="C274" s="65"/>
      <c r="D274" s="62"/>
      <c r="E274" s="63"/>
      <c r="F274" s="63"/>
      <c r="G274" s="63"/>
      <c r="H274" s="62"/>
      <c r="I274" s="85" t="s">
        <v>19</v>
      </c>
      <c r="J274" s="82"/>
      <c r="K274" s="82"/>
      <c r="L274" s="83"/>
      <c r="M274" s="81" t="s">
        <v>5</v>
      </c>
      <c r="N274" s="82"/>
      <c r="O274" s="82"/>
      <c r="P274" s="83"/>
    </row>
    <row r="275" spans="1:16" ht="33" customHeight="1" thickBot="1">
      <c r="A275" s="62"/>
      <c r="B275" s="73"/>
      <c r="C275" s="65"/>
      <c r="D275" s="62"/>
      <c r="E275" s="13" t="s">
        <v>6</v>
      </c>
      <c r="F275" s="13" t="s">
        <v>6</v>
      </c>
      <c r="G275" s="13" t="s">
        <v>6</v>
      </c>
      <c r="H275" s="62"/>
      <c r="I275" s="61" t="s">
        <v>17</v>
      </c>
      <c r="J275" s="61" t="s">
        <v>7</v>
      </c>
      <c r="K275" s="61" t="s">
        <v>8</v>
      </c>
      <c r="L275" s="61" t="s">
        <v>9</v>
      </c>
      <c r="M275" s="61" t="s">
        <v>10</v>
      </c>
      <c r="N275" s="61" t="s">
        <v>11</v>
      </c>
      <c r="O275" s="61" t="s">
        <v>12</v>
      </c>
      <c r="P275" s="61" t="s">
        <v>13</v>
      </c>
    </row>
    <row r="276" spans="1:16" ht="33" customHeight="1" thickBot="1">
      <c r="A276" s="63"/>
      <c r="B276" s="74"/>
      <c r="C276" s="66"/>
      <c r="D276" s="63"/>
      <c r="E276" s="13" t="s">
        <v>4</v>
      </c>
      <c r="F276" s="13" t="s">
        <v>4</v>
      </c>
      <c r="G276" s="13" t="s">
        <v>4</v>
      </c>
      <c r="H276" s="63"/>
      <c r="I276" s="63"/>
      <c r="J276" s="63"/>
      <c r="K276" s="63"/>
      <c r="L276" s="63"/>
      <c r="M276" s="63"/>
      <c r="N276" s="63"/>
      <c r="O276" s="63"/>
      <c r="P276" s="63"/>
    </row>
    <row r="277" spans="1:16" ht="16.5" customHeight="1" thickBot="1">
      <c r="A277" s="58" t="s">
        <v>58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ht="16.5" customHeight="1" thickBot="1">
      <c r="A278" s="58" t="s">
        <v>25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ht="33" customHeight="1" thickBot="1">
      <c r="A279" s="14" t="s">
        <v>44</v>
      </c>
      <c r="B279" s="15">
        <v>205</v>
      </c>
      <c r="C279" s="16">
        <v>2008</v>
      </c>
      <c r="D279" s="3">
        <v>189</v>
      </c>
      <c r="E279" s="3">
        <v>6.2</v>
      </c>
      <c r="F279" s="3">
        <v>6.56</v>
      </c>
      <c r="G279" s="3">
        <v>27.67</v>
      </c>
      <c r="H279" s="3">
        <v>194.5</v>
      </c>
      <c r="I279" s="3">
        <v>0.08</v>
      </c>
      <c r="J279" s="3">
        <v>1.3</v>
      </c>
      <c r="K279" s="3">
        <v>0.07</v>
      </c>
      <c r="L279" s="3">
        <v>0.5</v>
      </c>
      <c r="M279" s="3">
        <v>141</v>
      </c>
      <c r="N279" s="3">
        <v>117</v>
      </c>
      <c r="O279" s="3">
        <v>19.8</v>
      </c>
      <c r="P279" s="3">
        <v>0.45</v>
      </c>
    </row>
    <row r="280" spans="1:16" ht="33" customHeight="1" thickBot="1">
      <c r="A280" s="14" t="s">
        <v>109</v>
      </c>
      <c r="B280" s="15">
        <v>40</v>
      </c>
      <c r="C280" s="16">
        <v>2008</v>
      </c>
      <c r="D280" s="3">
        <v>2</v>
      </c>
      <c r="E280" s="44">
        <v>1.74</v>
      </c>
      <c r="F280" s="44">
        <v>0.24</v>
      </c>
      <c r="G280" s="44">
        <v>23.2</v>
      </c>
      <c r="H280" s="44">
        <v>97.2</v>
      </c>
      <c r="I280" s="44">
        <v>0.04</v>
      </c>
      <c r="J280" s="44">
        <v>1.76</v>
      </c>
      <c r="K280" s="44">
        <v>0.03</v>
      </c>
      <c r="L280" s="44">
        <v>0.23</v>
      </c>
      <c r="M280" s="44">
        <v>7.4</v>
      </c>
      <c r="N280" s="44">
        <v>19.2</v>
      </c>
      <c r="O280" s="44">
        <v>8</v>
      </c>
      <c r="P280" s="44">
        <v>0.7</v>
      </c>
    </row>
    <row r="281" spans="1:16" ht="33" customHeight="1" thickBot="1">
      <c r="A281" s="14" t="s">
        <v>31</v>
      </c>
      <c r="B281" s="15">
        <v>180</v>
      </c>
      <c r="C281" s="16">
        <v>2016</v>
      </c>
      <c r="D281" s="3">
        <v>414</v>
      </c>
      <c r="E281" s="3">
        <v>2.85</v>
      </c>
      <c r="F281" s="3">
        <v>2.41</v>
      </c>
      <c r="G281" s="3">
        <v>14.36</v>
      </c>
      <c r="H281" s="3">
        <v>90.5</v>
      </c>
      <c r="I281" s="3">
        <v>0.04</v>
      </c>
      <c r="J281" s="3">
        <v>1.17</v>
      </c>
      <c r="K281" s="3">
        <v>0.018</v>
      </c>
      <c r="L281" s="3"/>
      <c r="M281" s="3">
        <v>113.2</v>
      </c>
      <c r="N281" s="3">
        <v>81</v>
      </c>
      <c r="O281" s="3">
        <v>12.6</v>
      </c>
      <c r="P281" s="3">
        <v>0.12</v>
      </c>
    </row>
    <row r="282" spans="1:16" ht="18" customHeight="1" thickBot="1">
      <c r="A282" s="17" t="s">
        <v>59</v>
      </c>
      <c r="B282" s="18">
        <v>425</v>
      </c>
      <c r="C282" s="19"/>
      <c r="D282" s="19"/>
      <c r="E282" s="1">
        <f aca="true" t="shared" si="45" ref="E282:P282">SUM(E279:E281)</f>
        <v>10.790000000000001</v>
      </c>
      <c r="F282" s="24">
        <f t="shared" si="45"/>
        <v>9.21</v>
      </c>
      <c r="G282" s="1">
        <f t="shared" si="45"/>
        <v>65.23</v>
      </c>
      <c r="H282" s="1">
        <f t="shared" si="45"/>
        <v>382.2</v>
      </c>
      <c r="I282" s="1">
        <f t="shared" si="45"/>
        <v>0.16</v>
      </c>
      <c r="J282" s="1">
        <f t="shared" si="45"/>
        <v>4.23</v>
      </c>
      <c r="K282" s="1">
        <f t="shared" si="45"/>
        <v>0.11800000000000001</v>
      </c>
      <c r="L282" s="1">
        <f t="shared" si="45"/>
        <v>0.73</v>
      </c>
      <c r="M282" s="1">
        <f t="shared" si="45"/>
        <v>261.6</v>
      </c>
      <c r="N282" s="1">
        <f t="shared" si="45"/>
        <v>217.2</v>
      </c>
      <c r="O282" s="1">
        <f t="shared" si="45"/>
        <v>40.4</v>
      </c>
      <c r="P282" s="1">
        <f t="shared" si="45"/>
        <v>1.27</v>
      </c>
    </row>
    <row r="283" spans="1:16" ht="16.5" customHeight="1" thickBot="1">
      <c r="A283" s="58" t="s">
        <v>26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ht="33" customHeight="1" thickBot="1">
      <c r="A284" s="14" t="s">
        <v>32</v>
      </c>
      <c r="B284" s="15">
        <v>100</v>
      </c>
      <c r="C284" s="16">
        <v>2016</v>
      </c>
      <c r="D284" s="16">
        <v>386</v>
      </c>
      <c r="E284" s="3">
        <v>0.4</v>
      </c>
      <c r="F284" s="3">
        <v>0.4</v>
      </c>
      <c r="G284" s="3">
        <v>9.8</v>
      </c>
      <c r="H284" s="3">
        <v>47</v>
      </c>
      <c r="I284" s="3">
        <v>0.03</v>
      </c>
      <c r="J284" s="3">
        <v>10</v>
      </c>
      <c r="K284" s="3">
        <v>0.005</v>
      </c>
      <c r="L284" s="3">
        <v>0.2</v>
      </c>
      <c r="M284" s="3">
        <v>16</v>
      </c>
      <c r="N284" s="3">
        <v>11</v>
      </c>
      <c r="O284" s="3">
        <v>9</v>
      </c>
      <c r="P284" s="3">
        <v>2.2</v>
      </c>
    </row>
    <row r="285" spans="1:16" ht="18.75" customHeight="1" thickBot="1">
      <c r="A285" s="17" t="s">
        <v>59</v>
      </c>
      <c r="B285" s="18">
        <f>SUM(B284)</f>
        <v>100</v>
      </c>
      <c r="C285" s="19"/>
      <c r="D285" s="19"/>
      <c r="E285" s="1">
        <f aca="true" t="shared" si="46" ref="E285:P285">SUM(E284)</f>
        <v>0.4</v>
      </c>
      <c r="F285" s="1">
        <f t="shared" si="46"/>
        <v>0.4</v>
      </c>
      <c r="G285" s="1">
        <f t="shared" si="46"/>
        <v>9.8</v>
      </c>
      <c r="H285" s="1">
        <f t="shared" si="46"/>
        <v>47</v>
      </c>
      <c r="I285" s="1">
        <f t="shared" si="46"/>
        <v>0.03</v>
      </c>
      <c r="J285" s="1">
        <f t="shared" si="46"/>
        <v>10</v>
      </c>
      <c r="K285" s="1">
        <f t="shared" si="46"/>
        <v>0.005</v>
      </c>
      <c r="L285" s="1">
        <f t="shared" si="46"/>
        <v>0.2</v>
      </c>
      <c r="M285" s="1">
        <f t="shared" si="46"/>
        <v>16</v>
      </c>
      <c r="N285" s="1">
        <f t="shared" si="46"/>
        <v>11</v>
      </c>
      <c r="O285" s="1">
        <f t="shared" si="46"/>
        <v>9</v>
      </c>
      <c r="P285" s="1">
        <f t="shared" si="46"/>
        <v>2.2</v>
      </c>
    </row>
    <row r="286" spans="1:16" ht="16.5" customHeight="1" thickBot="1">
      <c r="A286" s="75" t="s">
        <v>16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7"/>
    </row>
    <row r="287" spans="1:16" ht="33" customHeight="1" thickBot="1">
      <c r="A287" s="14" t="s">
        <v>46</v>
      </c>
      <c r="B287" s="15">
        <v>50</v>
      </c>
      <c r="C287" s="16">
        <v>2008</v>
      </c>
      <c r="D287" s="3">
        <v>56</v>
      </c>
      <c r="E287" s="3">
        <v>2.1</v>
      </c>
      <c r="F287" s="3">
        <v>4.05</v>
      </c>
      <c r="G287" s="3">
        <v>6.06</v>
      </c>
      <c r="H287" s="3">
        <v>65</v>
      </c>
      <c r="I287" s="3">
        <v>0.015</v>
      </c>
      <c r="J287" s="3">
        <v>4.5</v>
      </c>
      <c r="K287" s="3">
        <v>0.01</v>
      </c>
      <c r="L287" s="3">
        <v>1.85</v>
      </c>
      <c r="M287" s="3">
        <v>22.5</v>
      </c>
      <c r="N287" s="3">
        <v>28</v>
      </c>
      <c r="O287" s="3">
        <v>13.5</v>
      </c>
      <c r="P287" s="3">
        <v>0.9</v>
      </c>
    </row>
    <row r="288" spans="1:16" ht="33" customHeight="1" thickBot="1">
      <c r="A288" s="14" t="s">
        <v>93</v>
      </c>
      <c r="B288" s="15">
        <v>205</v>
      </c>
      <c r="C288" s="16">
        <v>2008</v>
      </c>
      <c r="D288" s="3">
        <v>95</v>
      </c>
      <c r="E288" s="3">
        <v>1.62</v>
      </c>
      <c r="F288" s="3">
        <v>4.26</v>
      </c>
      <c r="G288" s="3">
        <v>6.4</v>
      </c>
      <c r="H288" s="3">
        <v>80</v>
      </c>
      <c r="I288" s="3">
        <v>0.06</v>
      </c>
      <c r="J288" s="3">
        <v>12.4</v>
      </c>
      <c r="K288" s="3">
        <v>0.2</v>
      </c>
      <c r="L288" s="3">
        <v>0.17</v>
      </c>
      <c r="M288" s="3">
        <v>27.4</v>
      </c>
      <c r="N288" s="3">
        <v>43.3</v>
      </c>
      <c r="O288" s="3">
        <v>16.2</v>
      </c>
      <c r="P288" s="3">
        <v>0.64</v>
      </c>
    </row>
    <row r="289" spans="1:16" ht="33" customHeight="1" thickBot="1">
      <c r="A289" s="14" t="s">
        <v>79</v>
      </c>
      <c r="B289" s="15">
        <v>180</v>
      </c>
      <c r="C289" s="16">
        <v>2008</v>
      </c>
      <c r="D289" s="3">
        <v>306</v>
      </c>
      <c r="E289" s="3">
        <v>15.8</v>
      </c>
      <c r="F289" s="3">
        <v>19.23</v>
      </c>
      <c r="G289" s="3">
        <v>9.15</v>
      </c>
      <c r="H289" s="3">
        <v>285</v>
      </c>
      <c r="I289" s="3">
        <v>0.08</v>
      </c>
      <c r="J289" s="3">
        <v>24.5</v>
      </c>
      <c r="K289" s="3">
        <v>3.51</v>
      </c>
      <c r="L289" s="3">
        <v>4.44</v>
      </c>
      <c r="M289" s="3">
        <v>72.69</v>
      </c>
      <c r="N289" s="3">
        <v>196</v>
      </c>
      <c r="O289" s="3">
        <v>41.77</v>
      </c>
      <c r="P289" s="3">
        <v>2.82</v>
      </c>
    </row>
    <row r="290" spans="1:16" ht="33" customHeight="1" thickBot="1">
      <c r="A290" s="14" t="s">
        <v>73</v>
      </c>
      <c r="B290" s="15">
        <v>180</v>
      </c>
      <c r="C290" s="16">
        <v>2008</v>
      </c>
      <c r="D290" s="3">
        <v>390</v>
      </c>
      <c r="E290" s="3">
        <v>0.14</v>
      </c>
      <c r="F290" s="3">
        <v>0.14</v>
      </c>
      <c r="G290" s="3">
        <v>21.5</v>
      </c>
      <c r="H290" s="3">
        <v>87.8</v>
      </c>
      <c r="I290" s="3">
        <v>0.01</v>
      </c>
      <c r="J290" s="3">
        <v>3.6</v>
      </c>
      <c r="K290" s="3">
        <v>0</v>
      </c>
      <c r="L290" s="3">
        <v>0.07</v>
      </c>
      <c r="M290" s="3">
        <v>6.3</v>
      </c>
      <c r="N290" s="3">
        <v>3.6</v>
      </c>
      <c r="O290" s="3">
        <v>3.6</v>
      </c>
      <c r="P290" s="3">
        <v>0.9</v>
      </c>
    </row>
    <row r="291" spans="1:16" ht="33" customHeight="1" thickBot="1">
      <c r="A291" s="14" t="s">
        <v>34</v>
      </c>
      <c r="B291" s="15">
        <v>40</v>
      </c>
      <c r="C291" s="16" t="s">
        <v>15</v>
      </c>
      <c r="D291" s="3" t="s">
        <v>15</v>
      </c>
      <c r="E291" s="3">
        <v>2.72</v>
      </c>
      <c r="F291" s="3">
        <v>0.32</v>
      </c>
      <c r="G291" s="26">
        <v>17</v>
      </c>
      <c r="H291" s="3">
        <v>90</v>
      </c>
      <c r="I291" s="3">
        <v>0.1</v>
      </c>
      <c r="J291" s="3"/>
      <c r="K291" s="3">
        <v>0</v>
      </c>
      <c r="L291" s="3">
        <v>0.96</v>
      </c>
      <c r="M291" s="3">
        <v>7.2</v>
      </c>
      <c r="N291" s="3">
        <v>34.8</v>
      </c>
      <c r="O291" s="3">
        <v>7.6</v>
      </c>
      <c r="P291" s="3">
        <v>1.6</v>
      </c>
    </row>
    <row r="292" spans="1:16" ht="18.75" customHeight="1" thickBot="1">
      <c r="A292" s="17" t="s">
        <v>59</v>
      </c>
      <c r="B292" s="18">
        <v>655</v>
      </c>
      <c r="C292" s="19"/>
      <c r="D292" s="19"/>
      <c r="E292" s="1">
        <f aca="true" t="shared" si="47" ref="E292:P292">SUM(E287:E291)</f>
        <v>22.38</v>
      </c>
      <c r="F292" s="1">
        <f t="shared" si="47"/>
        <v>28</v>
      </c>
      <c r="G292" s="1">
        <f t="shared" si="47"/>
        <v>60.11</v>
      </c>
      <c r="H292" s="1">
        <f t="shared" si="47"/>
        <v>607.8</v>
      </c>
      <c r="I292" s="1">
        <f t="shared" si="47"/>
        <v>0.265</v>
      </c>
      <c r="J292" s="1">
        <f t="shared" si="47"/>
        <v>45</v>
      </c>
      <c r="K292" s="1">
        <f t="shared" si="47"/>
        <v>3.7199999999999998</v>
      </c>
      <c r="L292" s="1">
        <f t="shared" si="47"/>
        <v>7.490000000000001</v>
      </c>
      <c r="M292" s="1">
        <f t="shared" si="47"/>
        <v>136.09</v>
      </c>
      <c r="N292" s="1">
        <f t="shared" si="47"/>
        <v>305.70000000000005</v>
      </c>
      <c r="O292" s="1">
        <f t="shared" si="47"/>
        <v>82.66999999999999</v>
      </c>
      <c r="P292" s="1">
        <f t="shared" si="47"/>
        <v>6.859999999999999</v>
      </c>
    </row>
    <row r="293" spans="1:16" ht="16.5" customHeight="1" thickBot="1">
      <c r="A293" s="58" t="s">
        <v>27</v>
      </c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ht="33" customHeight="1" thickBot="1">
      <c r="A294" s="41" t="s">
        <v>91</v>
      </c>
      <c r="B294" s="42">
        <v>70</v>
      </c>
      <c r="C294" s="43">
        <v>2016</v>
      </c>
      <c r="D294" s="44">
        <v>271</v>
      </c>
      <c r="E294" s="44">
        <v>11.1</v>
      </c>
      <c r="F294" s="44">
        <v>6.68</v>
      </c>
      <c r="G294" s="44">
        <v>2.14</v>
      </c>
      <c r="H294" s="44">
        <v>113</v>
      </c>
      <c r="I294" s="44">
        <v>0.07</v>
      </c>
      <c r="J294" s="44">
        <v>2.32</v>
      </c>
      <c r="K294" s="44">
        <v>0.001</v>
      </c>
      <c r="L294" s="44">
        <v>3.07</v>
      </c>
      <c r="M294" s="44">
        <v>55.94</v>
      </c>
      <c r="N294" s="44">
        <v>164.5</v>
      </c>
      <c r="O294" s="44">
        <v>24.84</v>
      </c>
      <c r="P294" s="44">
        <v>0.54</v>
      </c>
    </row>
    <row r="295" spans="1:16" ht="33" customHeight="1" thickBot="1">
      <c r="A295" s="41" t="s">
        <v>37</v>
      </c>
      <c r="B295" s="42">
        <v>130</v>
      </c>
      <c r="C295" s="43">
        <v>2008</v>
      </c>
      <c r="D295" s="44">
        <v>335</v>
      </c>
      <c r="E295" s="44">
        <v>2.7</v>
      </c>
      <c r="F295" s="44">
        <v>4.7</v>
      </c>
      <c r="G295" s="44">
        <v>17.7</v>
      </c>
      <c r="H295" s="44">
        <v>122.7</v>
      </c>
      <c r="I295" s="44">
        <v>0.12</v>
      </c>
      <c r="J295" s="44">
        <v>4.35</v>
      </c>
      <c r="K295" s="44">
        <v>0.04</v>
      </c>
      <c r="L295" s="44">
        <v>0.14</v>
      </c>
      <c r="M295" s="44">
        <v>40.9</v>
      </c>
      <c r="N295" s="44">
        <v>73.9</v>
      </c>
      <c r="O295" s="44">
        <v>25.2</v>
      </c>
      <c r="P295" s="44">
        <v>0.96</v>
      </c>
    </row>
    <row r="296" spans="1:16" ht="33" customHeight="1" thickBot="1">
      <c r="A296" s="47" t="s">
        <v>94</v>
      </c>
      <c r="B296" s="45" t="s">
        <v>68</v>
      </c>
      <c r="C296" s="45">
        <v>2008</v>
      </c>
      <c r="D296" s="45">
        <v>431</v>
      </c>
      <c r="E296" s="45">
        <v>0.05</v>
      </c>
      <c r="F296" s="45">
        <v>0.1</v>
      </c>
      <c r="G296" s="45">
        <v>10.1</v>
      </c>
      <c r="H296" s="45">
        <v>41.6</v>
      </c>
      <c r="I296" s="45">
        <v>0</v>
      </c>
      <c r="J296" s="45">
        <v>2</v>
      </c>
      <c r="K296" s="45">
        <v>0.1</v>
      </c>
      <c r="L296" s="45">
        <v>0.01</v>
      </c>
      <c r="M296" s="45">
        <v>2.3</v>
      </c>
      <c r="N296" s="45">
        <v>1.1</v>
      </c>
      <c r="O296" s="45">
        <v>0.6</v>
      </c>
      <c r="P296" s="45">
        <v>0.06</v>
      </c>
    </row>
    <row r="297" spans="1:16" ht="33" customHeight="1" thickBot="1">
      <c r="A297" s="14" t="s">
        <v>38</v>
      </c>
      <c r="B297" s="15">
        <v>25</v>
      </c>
      <c r="C297" s="16" t="s">
        <v>15</v>
      </c>
      <c r="D297" s="3" t="s">
        <v>15</v>
      </c>
      <c r="E297" s="3">
        <v>1.98</v>
      </c>
      <c r="F297" s="3">
        <v>0.23</v>
      </c>
      <c r="G297" s="3">
        <v>12.08</v>
      </c>
      <c r="H297" s="3">
        <v>59</v>
      </c>
      <c r="I297" s="3">
        <v>0.05</v>
      </c>
      <c r="J297" s="3"/>
      <c r="K297" s="3"/>
      <c r="L297" s="3">
        <v>0.25</v>
      </c>
      <c r="M297" s="3">
        <v>5.75</v>
      </c>
      <c r="N297" s="3">
        <v>21.8</v>
      </c>
      <c r="O297" s="3">
        <v>8.25</v>
      </c>
      <c r="P297" s="3">
        <v>0.5</v>
      </c>
    </row>
    <row r="298" spans="1:16" ht="21" customHeight="1" thickBot="1">
      <c r="A298" s="17" t="s">
        <v>59</v>
      </c>
      <c r="B298" s="18">
        <v>430</v>
      </c>
      <c r="C298" s="19"/>
      <c r="D298" s="19"/>
      <c r="E298" s="1">
        <f aca="true" t="shared" si="48" ref="E298:P298">SUM(E294:E297)</f>
        <v>15.830000000000002</v>
      </c>
      <c r="F298" s="24">
        <f t="shared" si="48"/>
        <v>11.709999999999999</v>
      </c>
      <c r="G298" s="1">
        <f t="shared" si="48"/>
        <v>42.019999999999996</v>
      </c>
      <c r="H298" s="1">
        <f t="shared" si="48"/>
        <v>336.3</v>
      </c>
      <c r="I298" s="1">
        <f t="shared" si="48"/>
        <v>0.24</v>
      </c>
      <c r="J298" s="1">
        <f t="shared" si="48"/>
        <v>8.67</v>
      </c>
      <c r="K298" s="1">
        <f t="shared" si="48"/>
        <v>0.14100000000000001</v>
      </c>
      <c r="L298" s="1">
        <f t="shared" si="48"/>
        <v>3.4699999999999998</v>
      </c>
      <c r="M298" s="1">
        <f t="shared" si="48"/>
        <v>104.89</v>
      </c>
      <c r="N298" s="1">
        <f t="shared" si="48"/>
        <v>261.3</v>
      </c>
      <c r="O298" s="1">
        <f t="shared" si="48"/>
        <v>58.89</v>
      </c>
      <c r="P298" s="1">
        <f t="shared" si="48"/>
        <v>2.06</v>
      </c>
    </row>
    <row r="299" spans="1:16" ht="19.5" customHeight="1" thickBot="1">
      <c r="A299" s="21" t="s">
        <v>60</v>
      </c>
      <c r="B299" s="22">
        <f>B282+B285+B292+B298</f>
        <v>1610</v>
      </c>
      <c r="C299" s="22"/>
      <c r="D299" s="22"/>
      <c r="E299" s="2">
        <f>E282+E285+E292+E298</f>
        <v>49.400000000000006</v>
      </c>
      <c r="F299" s="2">
        <f aca="true" t="shared" si="49" ref="F299:P299">F282+F285+F292+F298</f>
        <v>49.32</v>
      </c>
      <c r="G299" s="2">
        <f t="shared" si="49"/>
        <v>177.15999999999997</v>
      </c>
      <c r="H299" s="2">
        <f t="shared" si="49"/>
        <v>1373.3</v>
      </c>
      <c r="I299" s="2">
        <f t="shared" si="49"/>
        <v>0.6950000000000001</v>
      </c>
      <c r="J299" s="2">
        <f t="shared" si="49"/>
        <v>67.9</v>
      </c>
      <c r="K299" s="2">
        <f t="shared" si="49"/>
        <v>3.984</v>
      </c>
      <c r="L299" s="2">
        <f t="shared" si="49"/>
        <v>11.89</v>
      </c>
      <c r="M299" s="2">
        <f t="shared" si="49"/>
        <v>518.58</v>
      </c>
      <c r="N299" s="2">
        <f t="shared" si="49"/>
        <v>795.2</v>
      </c>
      <c r="O299" s="2">
        <f t="shared" si="49"/>
        <v>190.95999999999998</v>
      </c>
      <c r="P299" s="2">
        <f t="shared" si="49"/>
        <v>12.39</v>
      </c>
    </row>
    <row r="300" spans="1:16" ht="22.5" customHeight="1" thickBot="1">
      <c r="A300" s="21" t="s">
        <v>61</v>
      </c>
      <c r="B300" s="50">
        <f>(B37+B66+B94+B124+B153+B182+B211+B242+B270+B299)/10</f>
        <v>1636.5</v>
      </c>
      <c r="C300" s="22"/>
      <c r="D300" s="22"/>
      <c r="E300" s="2">
        <f aca="true" t="shared" si="50" ref="E300:P300">SUM(E37,E66,E94,E124,E153,E182,E211,E242,E270,E299)/10</f>
        <v>55.823</v>
      </c>
      <c r="F300" s="2">
        <f t="shared" si="50"/>
        <v>54.446000000000005</v>
      </c>
      <c r="G300" s="2">
        <f t="shared" si="50"/>
        <v>209.33399999999997</v>
      </c>
      <c r="H300" s="2">
        <f t="shared" si="50"/>
        <v>1571.744</v>
      </c>
      <c r="I300" s="2">
        <f t="shared" si="50"/>
        <v>0.7415</v>
      </c>
      <c r="J300" s="2">
        <f t="shared" si="50"/>
        <v>51.551</v>
      </c>
      <c r="K300" s="2">
        <f t="shared" si="50"/>
        <v>9.7669</v>
      </c>
      <c r="L300" s="2">
        <f t="shared" si="50"/>
        <v>14.147000000000002</v>
      </c>
      <c r="M300" s="2">
        <f t="shared" si="50"/>
        <v>546.0100000000001</v>
      </c>
      <c r="N300" s="2">
        <f t="shared" si="50"/>
        <v>902.811</v>
      </c>
      <c r="O300" s="2">
        <f t="shared" si="50"/>
        <v>243.166</v>
      </c>
      <c r="P300" s="2">
        <f t="shared" si="50"/>
        <v>13.963999999999999</v>
      </c>
    </row>
    <row r="301" spans="1:16" ht="33" customHeight="1" thickBot="1">
      <c r="A301" s="21" t="s">
        <v>62</v>
      </c>
      <c r="B301" s="22"/>
      <c r="C301" s="22"/>
      <c r="D301" s="22"/>
      <c r="E301" s="2">
        <v>1</v>
      </c>
      <c r="F301" s="2">
        <v>1</v>
      </c>
      <c r="G301" s="2">
        <v>4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33.75" customHeight="1" thickBot="1">
      <c r="A302" s="32" t="s">
        <v>99</v>
      </c>
      <c r="B302" s="33"/>
      <c r="C302" s="34"/>
      <c r="D302" s="34"/>
      <c r="E302" s="48">
        <v>0.139</v>
      </c>
      <c r="F302" s="36">
        <v>0.31</v>
      </c>
      <c r="G302" s="36">
        <v>0.542</v>
      </c>
      <c r="H302" s="35"/>
      <c r="I302" s="37"/>
      <c r="J302" s="70" t="s">
        <v>80</v>
      </c>
      <c r="K302" s="71"/>
      <c r="L302" s="71"/>
      <c r="M302" s="71"/>
      <c r="N302" s="72"/>
      <c r="O302" s="38"/>
      <c r="P302" s="39"/>
    </row>
    <row r="303" ht="16.5" customHeight="1">
      <c r="F303" s="6"/>
    </row>
    <row r="304" spans="1:17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5">
      <c r="A306" s="67" t="s">
        <v>83</v>
      </c>
      <c r="B306" s="68"/>
      <c r="C306" s="68"/>
      <c r="D306" s="68"/>
      <c r="E306" s="68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1:17" ht="15">
      <c r="A307" s="40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5">
      <c r="A308" s="67" t="s">
        <v>81</v>
      </c>
      <c r="B308" s="68"/>
      <c r="C308" s="68"/>
      <c r="D308" s="68"/>
      <c r="E308" s="68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1:17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24" customHeight="1">
      <c r="A310" s="67" t="s">
        <v>82</v>
      </c>
      <c r="B310" s="68"/>
      <c r="C310" s="68"/>
      <c r="D310" s="68"/>
      <c r="E310" s="68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1:17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5">
      <c r="A312" s="67" t="s">
        <v>84</v>
      </c>
      <c r="B312" s="68"/>
      <c r="C312" s="68"/>
      <c r="D312" s="68"/>
      <c r="E312" s="68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6"/>
    </row>
    <row r="324" ht="15">
      <c r="F324" s="6"/>
    </row>
    <row r="325" ht="15">
      <c r="F325" s="6"/>
    </row>
    <row r="326" ht="15">
      <c r="F326" s="6"/>
    </row>
    <row r="327" ht="15">
      <c r="F327" s="6"/>
    </row>
    <row r="328" ht="15">
      <c r="F328" s="6"/>
    </row>
    <row r="329" ht="15">
      <c r="F329" s="6"/>
    </row>
    <row r="330" ht="15">
      <c r="F330" s="6"/>
    </row>
    <row r="331" ht="15">
      <c r="F331" s="6"/>
    </row>
    <row r="332" ht="15">
      <c r="F332" s="6"/>
    </row>
    <row r="333" ht="15">
      <c r="F333" s="6"/>
    </row>
    <row r="334" ht="15">
      <c r="F334" s="6"/>
    </row>
    <row r="335" ht="15">
      <c r="F335" s="6"/>
    </row>
    <row r="336" ht="15">
      <c r="F336" s="6"/>
    </row>
    <row r="337" ht="15">
      <c r="F337" s="6"/>
    </row>
    <row r="338" ht="15">
      <c r="F338" s="6"/>
    </row>
    <row r="339" ht="15">
      <c r="F339" s="6"/>
    </row>
    <row r="340" ht="15">
      <c r="F340" s="6"/>
    </row>
    <row r="341" ht="15">
      <c r="F341" s="6"/>
    </row>
    <row r="342" ht="15">
      <c r="F342" s="6"/>
    </row>
    <row r="343" ht="15">
      <c r="F343" s="6"/>
    </row>
    <row r="344" ht="15">
      <c r="F344" s="6"/>
    </row>
    <row r="345" ht="15">
      <c r="F345" s="6"/>
    </row>
    <row r="346" ht="15">
      <c r="F346" s="6"/>
    </row>
    <row r="347" ht="15">
      <c r="F347" s="6"/>
    </row>
    <row r="348" ht="15">
      <c r="F348" s="6"/>
    </row>
    <row r="349" ht="15">
      <c r="F349" s="6"/>
    </row>
    <row r="350" ht="15">
      <c r="F350" s="6"/>
    </row>
    <row r="351" ht="15">
      <c r="F351" s="6"/>
    </row>
    <row r="352" ht="15">
      <c r="F352" s="6"/>
    </row>
    <row r="353" ht="15">
      <c r="F353" s="6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6"/>
    </row>
    <row r="362" ht="15">
      <c r="F362" s="6"/>
    </row>
    <row r="363" ht="15">
      <c r="F363" s="6"/>
    </row>
    <row r="364" ht="15">
      <c r="F364" s="6"/>
    </row>
    <row r="365" ht="15">
      <c r="F365" s="6"/>
    </row>
    <row r="366" ht="15">
      <c r="F366" s="6"/>
    </row>
    <row r="367" ht="15">
      <c r="F367" s="6"/>
    </row>
    <row r="368" ht="15">
      <c r="F368" s="6"/>
    </row>
    <row r="369" ht="15">
      <c r="F369" s="6"/>
    </row>
    <row r="370" ht="15">
      <c r="F370" s="6"/>
    </row>
    <row r="371" ht="15">
      <c r="F371" s="6"/>
    </row>
    <row r="372" ht="15">
      <c r="F372" s="6"/>
    </row>
    <row r="373" ht="15">
      <c r="F373" s="6"/>
    </row>
    <row r="374" ht="15">
      <c r="F374" s="6"/>
    </row>
    <row r="375" ht="15">
      <c r="F375" s="6"/>
    </row>
    <row r="376" ht="15">
      <c r="F376" s="6"/>
    </row>
    <row r="377" ht="15">
      <c r="F377" s="6"/>
    </row>
    <row r="378" ht="15">
      <c r="F378" s="6"/>
    </row>
    <row r="379" ht="15">
      <c r="F379" s="6"/>
    </row>
    <row r="380" ht="15">
      <c r="F380" s="6"/>
    </row>
    <row r="381" ht="15">
      <c r="F381" s="6"/>
    </row>
    <row r="382" ht="15">
      <c r="F382" s="6"/>
    </row>
    <row r="383" ht="15">
      <c r="F383" s="6"/>
    </row>
    <row r="384" ht="15">
      <c r="F384" s="6"/>
    </row>
    <row r="385" ht="15">
      <c r="F385" s="6"/>
    </row>
    <row r="386" ht="15">
      <c r="F386" s="6"/>
    </row>
    <row r="387" ht="15">
      <c r="F387" s="6"/>
    </row>
    <row r="388" ht="15">
      <c r="F388" s="6"/>
    </row>
    <row r="389" ht="15">
      <c r="F389" s="6"/>
    </row>
    <row r="390" ht="15">
      <c r="F390" s="6"/>
    </row>
    <row r="391" ht="15">
      <c r="F391" s="6"/>
    </row>
    <row r="392" ht="15">
      <c r="F392" s="6"/>
    </row>
    <row r="393" ht="15">
      <c r="F393" s="6"/>
    </row>
    <row r="394" ht="15">
      <c r="F394" s="6"/>
    </row>
    <row r="395" ht="15">
      <c r="F395" s="6"/>
    </row>
    <row r="396" ht="15">
      <c r="F396" s="6"/>
    </row>
    <row r="397" ht="15">
      <c r="F397" s="6"/>
    </row>
    <row r="398" ht="15">
      <c r="F398" s="6"/>
    </row>
    <row r="399" ht="15">
      <c r="F399" s="6"/>
    </row>
    <row r="400" ht="15">
      <c r="F400" s="6"/>
    </row>
    <row r="401" ht="15">
      <c r="F401" s="6"/>
    </row>
    <row r="402" ht="15">
      <c r="F402" s="6"/>
    </row>
    <row r="403" ht="15">
      <c r="F403" s="6"/>
    </row>
    <row r="404" ht="15">
      <c r="F404" s="6"/>
    </row>
    <row r="405" ht="15">
      <c r="F405" s="6"/>
    </row>
    <row r="406" ht="15">
      <c r="F406" s="6"/>
    </row>
    <row r="407" ht="15">
      <c r="F407" s="6"/>
    </row>
    <row r="408" ht="15">
      <c r="F408" s="6"/>
    </row>
    <row r="409" ht="15">
      <c r="F409" s="6"/>
    </row>
    <row r="410" ht="15">
      <c r="F410" s="6"/>
    </row>
    <row r="411" ht="15">
      <c r="F411" s="6"/>
    </row>
    <row r="412" ht="15">
      <c r="F412" s="6"/>
    </row>
    <row r="413" ht="15">
      <c r="F413" s="6"/>
    </row>
    <row r="414" ht="15">
      <c r="F414" s="6"/>
    </row>
    <row r="415" ht="15">
      <c r="F415" s="6"/>
    </row>
    <row r="416" ht="15">
      <c r="F416" s="6"/>
    </row>
    <row r="417" ht="15">
      <c r="F417" s="6"/>
    </row>
    <row r="418" ht="15">
      <c r="F418" s="6"/>
    </row>
    <row r="419" ht="15">
      <c r="F419" s="6"/>
    </row>
    <row r="420" ht="15">
      <c r="F420" s="6"/>
    </row>
    <row r="421" ht="15">
      <c r="F421" s="6"/>
    </row>
    <row r="422" ht="15">
      <c r="F422" s="6"/>
    </row>
    <row r="423" ht="15">
      <c r="F423" s="6"/>
    </row>
    <row r="424" ht="15">
      <c r="F424" s="6"/>
    </row>
    <row r="425" ht="15">
      <c r="F425" s="6"/>
    </row>
    <row r="426" ht="15">
      <c r="F426" s="6"/>
    </row>
    <row r="427" ht="15">
      <c r="F427" s="6"/>
    </row>
    <row r="428" ht="15">
      <c r="F428" s="6"/>
    </row>
    <row r="429" ht="15">
      <c r="F429" s="6"/>
    </row>
    <row r="430" ht="15">
      <c r="F430" s="6"/>
    </row>
    <row r="431" ht="15">
      <c r="F431" s="6"/>
    </row>
    <row r="432" ht="15">
      <c r="F432" s="6"/>
    </row>
    <row r="433" ht="15">
      <c r="F433" s="6"/>
    </row>
    <row r="434" ht="15">
      <c r="F434" s="6"/>
    </row>
    <row r="435" ht="15">
      <c r="F435" s="6"/>
    </row>
    <row r="436" ht="15">
      <c r="F436" s="6"/>
    </row>
    <row r="437" ht="15">
      <c r="F437" s="6"/>
    </row>
    <row r="438" ht="15">
      <c r="F438" s="6"/>
    </row>
    <row r="439" ht="15">
      <c r="F439" s="6"/>
    </row>
    <row r="440" ht="15">
      <c r="F440" s="6"/>
    </row>
    <row r="441" ht="15">
      <c r="F441" s="6"/>
    </row>
    <row r="442" ht="15">
      <c r="F442" s="6"/>
    </row>
    <row r="443" ht="15">
      <c r="F443" s="6"/>
    </row>
    <row r="444" ht="15">
      <c r="F444" s="6"/>
    </row>
    <row r="445" ht="15">
      <c r="F445" s="6"/>
    </row>
    <row r="446" ht="15">
      <c r="F446" s="6"/>
    </row>
    <row r="447" ht="15">
      <c r="F447" s="6"/>
    </row>
    <row r="448" ht="15">
      <c r="F448" s="6"/>
    </row>
    <row r="449" ht="15">
      <c r="F449" s="6"/>
    </row>
    <row r="450" ht="15">
      <c r="F450" s="6"/>
    </row>
    <row r="451" ht="15">
      <c r="F451" s="6"/>
    </row>
    <row r="452" ht="15">
      <c r="F452" s="6"/>
    </row>
    <row r="453" ht="15">
      <c r="F453" s="6"/>
    </row>
    <row r="454" ht="15">
      <c r="F454" s="6"/>
    </row>
    <row r="455" ht="15">
      <c r="F455" s="6"/>
    </row>
    <row r="456" ht="15">
      <c r="F456" s="6"/>
    </row>
    <row r="457" ht="15">
      <c r="F457" s="6"/>
    </row>
    <row r="458" ht="15">
      <c r="F458" s="6"/>
    </row>
    <row r="459" ht="15">
      <c r="F459" s="6"/>
    </row>
    <row r="460" ht="15">
      <c r="F460" s="6"/>
    </row>
    <row r="461" ht="15">
      <c r="F461" s="6"/>
    </row>
    <row r="462" ht="15">
      <c r="F462" s="6"/>
    </row>
    <row r="463" ht="15">
      <c r="F463" s="6"/>
    </row>
    <row r="464" ht="15">
      <c r="F464" s="6"/>
    </row>
    <row r="465" ht="15">
      <c r="F465" s="6"/>
    </row>
    <row r="466" ht="15">
      <c r="F466" s="6"/>
    </row>
    <row r="467" ht="15">
      <c r="F467" s="6"/>
    </row>
    <row r="468" ht="15">
      <c r="F468" s="6"/>
    </row>
    <row r="469" ht="15">
      <c r="F469" s="6"/>
    </row>
    <row r="470" ht="15">
      <c r="F470" s="6"/>
    </row>
    <row r="471" ht="15">
      <c r="F471" s="6"/>
    </row>
    <row r="472" ht="15">
      <c r="F472" s="6"/>
    </row>
    <row r="473" ht="15">
      <c r="F473" s="6"/>
    </row>
    <row r="474" ht="15">
      <c r="F474" s="6"/>
    </row>
    <row r="475" ht="15">
      <c r="F475" s="6"/>
    </row>
    <row r="476" ht="15">
      <c r="F476" s="6"/>
    </row>
    <row r="477" ht="15">
      <c r="F477" s="6"/>
    </row>
    <row r="478" ht="15">
      <c r="F478" s="6"/>
    </row>
    <row r="479" ht="15">
      <c r="F479" s="6"/>
    </row>
    <row r="480" ht="15">
      <c r="F480" s="6"/>
    </row>
    <row r="481" ht="15">
      <c r="F481" s="6"/>
    </row>
    <row r="482" ht="15">
      <c r="F482" s="6"/>
    </row>
    <row r="483" ht="15">
      <c r="F483" s="6"/>
    </row>
    <row r="484" ht="15">
      <c r="F484" s="6"/>
    </row>
    <row r="485" ht="15">
      <c r="F485" s="6"/>
    </row>
    <row r="486" ht="15">
      <c r="F486" s="6"/>
    </row>
    <row r="487" ht="15">
      <c r="F487" s="6"/>
    </row>
    <row r="488" ht="15">
      <c r="F488" s="6"/>
    </row>
    <row r="489" ht="15">
      <c r="F489" s="6"/>
    </row>
    <row r="490" ht="15">
      <c r="F490" s="6"/>
    </row>
    <row r="491" ht="15">
      <c r="F491" s="6"/>
    </row>
    <row r="492" ht="15">
      <c r="F492" s="6"/>
    </row>
    <row r="493" ht="15">
      <c r="F493" s="6"/>
    </row>
    <row r="494" ht="15">
      <c r="F494" s="6"/>
    </row>
    <row r="495" ht="15">
      <c r="F495" s="6"/>
    </row>
    <row r="496" ht="15">
      <c r="F496" s="6"/>
    </row>
    <row r="497" ht="15">
      <c r="F497" s="6"/>
    </row>
    <row r="498" ht="15">
      <c r="F498" s="6"/>
    </row>
    <row r="499" ht="15">
      <c r="F499" s="6"/>
    </row>
    <row r="500" ht="15">
      <c r="F500" s="6"/>
    </row>
    <row r="501" ht="15">
      <c r="F501" s="6"/>
    </row>
    <row r="502" ht="15">
      <c r="F502" s="6"/>
    </row>
    <row r="503" ht="15">
      <c r="F503" s="6"/>
    </row>
    <row r="504" ht="15">
      <c r="F504" s="6"/>
    </row>
    <row r="505" ht="15">
      <c r="F505" s="6"/>
    </row>
    <row r="506" ht="15">
      <c r="F506" s="6"/>
    </row>
    <row r="507" ht="15">
      <c r="F507" s="6"/>
    </row>
    <row r="508" ht="15">
      <c r="F508" s="6"/>
    </row>
    <row r="509" ht="15">
      <c r="F509" s="6"/>
    </row>
    <row r="510" ht="15">
      <c r="F510" s="6"/>
    </row>
    <row r="511" ht="15">
      <c r="F511" s="6"/>
    </row>
    <row r="512" ht="15">
      <c r="F512" s="6"/>
    </row>
    <row r="513" ht="15">
      <c r="F513" s="6"/>
    </row>
    <row r="514" ht="15">
      <c r="F514" s="6"/>
    </row>
    <row r="515" ht="15">
      <c r="F515" s="6"/>
    </row>
    <row r="516" ht="15">
      <c r="F516" s="6"/>
    </row>
    <row r="517" ht="15">
      <c r="F517" s="6"/>
    </row>
    <row r="518" ht="15">
      <c r="F518" s="6"/>
    </row>
    <row r="519" ht="15">
      <c r="F519" s="6"/>
    </row>
    <row r="520" ht="15">
      <c r="F520" s="6"/>
    </row>
    <row r="521" ht="15">
      <c r="F521" s="6"/>
    </row>
    <row r="522" ht="15">
      <c r="F522" s="6"/>
    </row>
    <row r="523" ht="15">
      <c r="F523" s="6"/>
    </row>
    <row r="524" ht="15">
      <c r="F524" s="6"/>
    </row>
    <row r="525" ht="15">
      <c r="F525" s="6"/>
    </row>
    <row r="526" ht="15">
      <c r="F526" s="6"/>
    </row>
    <row r="527" ht="15">
      <c r="F527" s="6"/>
    </row>
    <row r="528" ht="15">
      <c r="F528" s="6"/>
    </row>
    <row r="529" ht="15">
      <c r="F529" s="6"/>
    </row>
    <row r="530" ht="15">
      <c r="F530" s="6"/>
    </row>
    <row r="531" ht="15">
      <c r="F531" s="6"/>
    </row>
    <row r="532" ht="15">
      <c r="F532" s="6"/>
    </row>
    <row r="533" ht="15">
      <c r="F533" s="6"/>
    </row>
    <row r="534" ht="15">
      <c r="F534" s="6"/>
    </row>
    <row r="535" ht="15">
      <c r="F535" s="6"/>
    </row>
    <row r="536" ht="15">
      <c r="F536" s="6"/>
    </row>
    <row r="537" ht="15">
      <c r="F537" s="6"/>
    </row>
    <row r="538" ht="15">
      <c r="F538" s="6"/>
    </row>
    <row r="539" ht="15">
      <c r="F539" s="6"/>
    </row>
    <row r="540" ht="15">
      <c r="F540" s="6"/>
    </row>
    <row r="541" ht="15">
      <c r="F541" s="6"/>
    </row>
    <row r="542" ht="15">
      <c r="F542" s="6"/>
    </row>
    <row r="543" ht="15">
      <c r="F543" s="6"/>
    </row>
    <row r="544" ht="15">
      <c r="F544" s="6"/>
    </row>
    <row r="545" ht="15">
      <c r="F545" s="6"/>
    </row>
    <row r="546" ht="15">
      <c r="F546" s="6"/>
    </row>
    <row r="547" ht="15">
      <c r="F547" s="6"/>
    </row>
    <row r="548" ht="15">
      <c r="F548" s="6"/>
    </row>
    <row r="549" ht="15">
      <c r="F549" s="6"/>
    </row>
    <row r="550" ht="15">
      <c r="F550" s="6"/>
    </row>
    <row r="551" ht="15">
      <c r="F551" s="6"/>
    </row>
    <row r="552" ht="15">
      <c r="F552" s="6"/>
    </row>
    <row r="553" ht="15">
      <c r="F553" s="6"/>
    </row>
    <row r="554" ht="15">
      <c r="F554" s="6"/>
    </row>
    <row r="555" ht="15">
      <c r="F555" s="6"/>
    </row>
    <row r="556" ht="15">
      <c r="F556" s="6"/>
    </row>
    <row r="557" ht="15">
      <c r="F557" s="6"/>
    </row>
    <row r="558" ht="15">
      <c r="F558" s="6"/>
    </row>
    <row r="559" ht="15">
      <c r="F559" s="6"/>
    </row>
    <row r="560" ht="15">
      <c r="F560" s="6"/>
    </row>
    <row r="561" ht="15">
      <c r="F561" s="6"/>
    </row>
    <row r="562" ht="15">
      <c r="F562" s="6"/>
    </row>
    <row r="563" ht="15">
      <c r="F563" s="6"/>
    </row>
    <row r="564" ht="15">
      <c r="F564" s="6"/>
    </row>
    <row r="565" ht="15">
      <c r="F565" s="6"/>
    </row>
    <row r="566" ht="15">
      <c r="F566" s="6"/>
    </row>
    <row r="567" ht="15">
      <c r="F567" s="6"/>
    </row>
    <row r="568" ht="15">
      <c r="F568" s="6"/>
    </row>
    <row r="569" ht="15">
      <c r="F569" s="6"/>
    </row>
    <row r="570" ht="15">
      <c r="F570" s="6"/>
    </row>
    <row r="571" ht="15">
      <c r="F571" s="6"/>
    </row>
    <row r="572" ht="15">
      <c r="F572" s="6"/>
    </row>
    <row r="573" ht="15">
      <c r="F573" s="6"/>
    </row>
    <row r="574" ht="15">
      <c r="F574" s="6"/>
    </row>
    <row r="575" ht="15">
      <c r="F575" s="6"/>
    </row>
    <row r="576" ht="15">
      <c r="F576" s="6"/>
    </row>
    <row r="577" ht="15">
      <c r="F577" s="6"/>
    </row>
    <row r="578" ht="15">
      <c r="F578" s="6"/>
    </row>
    <row r="579" ht="15">
      <c r="F579" s="6"/>
    </row>
    <row r="580" ht="15">
      <c r="F580" s="6"/>
    </row>
    <row r="581" ht="15">
      <c r="F581" s="6"/>
    </row>
    <row r="582" ht="15">
      <c r="F582" s="6"/>
    </row>
    <row r="583" ht="15">
      <c r="F583" s="6"/>
    </row>
    <row r="584" ht="15">
      <c r="F584" s="6"/>
    </row>
    <row r="585" ht="15">
      <c r="F585" s="6"/>
    </row>
    <row r="586" ht="15">
      <c r="F586" s="6"/>
    </row>
    <row r="587" ht="15">
      <c r="F587" s="6"/>
    </row>
    <row r="588" ht="15">
      <c r="F588" s="6"/>
    </row>
    <row r="589" ht="15">
      <c r="F589" s="6"/>
    </row>
    <row r="590" ht="15">
      <c r="F590" s="6"/>
    </row>
    <row r="591" ht="15">
      <c r="F591" s="6"/>
    </row>
    <row r="592" ht="15">
      <c r="F592" s="6"/>
    </row>
    <row r="593" ht="15">
      <c r="F593" s="6"/>
    </row>
    <row r="594" ht="15">
      <c r="F594" s="6"/>
    </row>
    <row r="595" ht="15">
      <c r="F595" s="6"/>
    </row>
    <row r="596" ht="15">
      <c r="F596" s="6"/>
    </row>
    <row r="597" ht="15">
      <c r="F597" s="6"/>
    </row>
    <row r="598" ht="15">
      <c r="F598" s="6"/>
    </row>
    <row r="599" ht="15">
      <c r="F599" s="6"/>
    </row>
    <row r="600" ht="15">
      <c r="F600" s="6"/>
    </row>
    <row r="601" ht="15">
      <c r="F601" s="6"/>
    </row>
    <row r="602" ht="15">
      <c r="F602" s="6"/>
    </row>
    <row r="603" ht="15">
      <c r="F603" s="6"/>
    </row>
    <row r="604" ht="15">
      <c r="F604" s="6"/>
    </row>
    <row r="605" ht="15">
      <c r="F605" s="6"/>
    </row>
    <row r="606" ht="15">
      <c r="F606" s="6"/>
    </row>
    <row r="607" ht="15">
      <c r="F607" s="6"/>
    </row>
    <row r="608" ht="15">
      <c r="F608" s="6"/>
    </row>
    <row r="609" ht="15">
      <c r="F609" s="6"/>
    </row>
    <row r="610" ht="15">
      <c r="F610" s="6"/>
    </row>
    <row r="611" ht="15">
      <c r="F611" s="6"/>
    </row>
    <row r="612" ht="15">
      <c r="F612" s="6"/>
    </row>
    <row r="613" ht="15">
      <c r="F613" s="6"/>
    </row>
    <row r="614" ht="15">
      <c r="F614" s="6"/>
    </row>
    <row r="615" ht="15">
      <c r="F615" s="6"/>
    </row>
    <row r="616" ht="15">
      <c r="F616" s="6"/>
    </row>
    <row r="617" ht="15">
      <c r="F617" s="6"/>
    </row>
    <row r="618" ht="15">
      <c r="F618" s="6"/>
    </row>
    <row r="619" ht="15">
      <c r="F619" s="6"/>
    </row>
    <row r="620" ht="15">
      <c r="F620" s="6"/>
    </row>
    <row r="621" ht="15">
      <c r="F621" s="6"/>
    </row>
    <row r="622" ht="15">
      <c r="F622" s="6"/>
    </row>
    <row r="623" ht="15">
      <c r="F623" s="6"/>
    </row>
    <row r="624" ht="15">
      <c r="F624" s="6"/>
    </row>
    <row r="625" ht="15">
      <c r="F625" s="6"/>
    </row>
    <row r="626" ht="15">
      <c r="F626" s="6"/>
    </row>
    <row r="627" ht="15">
      <c r="F627" s="6"/>
    </row>
    <row r="628" ht="15">
      <c r="F628" s="6"/>
    </row>
    <row r="629" ht="15">
      <c r="F629" s="6"/>
    </row>
    <row r="630" ht="15">
      <c r="F630" s="6"/>
    </row>
    <row r="631" ht="15">
      <c r="F631" s="6"/>
    </row>
    <row r="632" ht="15">
      <c r="F632" s="6"/>
    </row>
    <row r="633" ht="15">
      <c r="F633" s="6"/>
    </row>
    <row r="634" ht="15">
      <c r="F634" s="6"/>
    </row>
    <row r="635" ht="15">
      <c r="F635" s="6"/>
    </row>
    <row r="636" ht="15">
      <c r="F636" s="6"/>
    </row>
    <row r="637" ht="15">
      <c r="F637" s="6"/>
    </row>
    <row r="638" ht="15">
      <c r="F638" s="6"/>
    </row>
    <row r="639" ht="15">
      <c r="F639" s="6"/>
    </row>
    <row r="640" ht="15">
      <c r="F640" s="6"/>
    </row>
    <row r="641" ht="15">
      <c r="F641" s="6"/>
    </row>
    <row r="642" ht="15">
      <c r="F642" s="6"/>
    </row>
    <row r="643" ht="15">
      <c r="F643" s="6"/>
    </row>
    <row r="644" ht="15">
      <c r="F644" s="6"/>
    </row>
    <row r="645" ht="15">
      <c r="F645" s="6"/>
    </row>
    <row r="646" ht="15">
      <c r="F646" s="6"/>
    </row>
    <row r="647" ht="15">
      <c r="F647" s="6"/>
    </row>
    <row r="648" ht="15">
      <c r="F648" s="6"/>
    </row>
    <row r="649" ht="15">
      <c r="F649" s="6"/>
    </row>
    <row r="650" ht="15">
      <c r="F650" s="6"/>
    </row>
    <row r="651" ht="15">
      <c r="F651" s="6"/>
    </row>
    <row r="652" ht="15">
      <c r="F652" s="6"/>
    </row>
    <row r="653" ht="15">
      <c r="F653" s="6"/>
    </row>
    <row r="654" ht="15">
      <c r="F654" s="6"/>
    </row>
    <row r="655" ht="15">
      <c r="F655" s="6"/>
    </row>
    <row r="656" ht="15">
      <c r="F656" s="6"/>
    </row>
    <row r="657" ht="15">
      <c r="F657" s="6"/>
    </row>
    <row r="658" ht="15">
      <c r="F658" s="6"/>
    </row>
    <row r="659" ht="15">
      <c r="F659" s="6"/>
    </row>
    <row r="660" ht="15">
      <c r="F660" s="6"/>
    </row>
    <row r="661" ht="15">
      <c r="F661" s="6"/>
    </row>
    <row r="662" ht="15">
      <c r="F662" s="6"/>
    </row>
    <row r="663" ht="15">
      <c r="F663" s="6"/>
    </row>
    <row r="664" ht="15">
      <c r="F664" s="6"/>
    </row>
    <row r="665" ht="15">
      <c r="F665" s="6"/>
    </row>
    <row r="666" ht="15">
      <c r="F666" s="6"/>
    </row>
    <row r="667" ht="15">
      <c r="F667" s="6"/>
    </row>
    <row r="668" ht="15">
      <c r="F668" s="6"/>
    </row>
    <row r="669" ht="15">
      <c r="F669" s="6"/>
    </row>
    <row r="670" ht="15">
      <c r="F670" s="6"/>
    </row>
    <row r="671" ht="15">
      <c r="F671" s="6"/>
    </row>
    <row r="672" ht="15">
      <c r="F672" s="6"/>
    </row>
    <row r="673" ht="15">
      <c r="F673" s="6"/>
    </row>
    <row r="674" ht="15">
      <c r="F674" s="6"/>
    </row>
    <row r="675" ht="15">
      <c r="F675" s="6"/>
    </row>
    <row r="676" ht="15">
      <c r="F676" s="6"/>
    </row>
    <row r="677" ht="15">
      <c r="F677" s="6"/>
    </row>
    <row r="678" ht="15">
      <c r="F678" s="6"/>
    </row>
    <row r="679" ht="15">
      <c r="F679" s="6"/>
    </row>
    <row r="680" ht="15">
      <c r="F680" s="6"/>
    </row>
    <row r="681" ht="15">
      <c r="F681" s="6"/>
    </row>
    <row r="682" ht="15">
      <c r="F682" s="6"/>
    </row>
    <row r="683" ht="15">
      <c r="F683" s="6"/>
    </row>
    <row r="684" ht="15">
      <c r="F684" s="6"/>
    </row>
    <row r="685" ht="15">
      <c r="F685" s="6"/>
    </row>
    <row r="686" ht="15">
      <c r="F686" s="6"/>
    </row>
    <row r="687" ht="15">
      <c r="F687" s="6"/>
    </row>
    <row r="688" ht="15">
      <c r="F688" s="6"/>
    </row>
    <row r="689" ht="15">
      <c r="F689" s="6"/>
    </row>
    <row r="690" ht="15">
      <c r="F690" s="6"/>
    </row>
    <row r="691" ht="15">
      <c r="F691" s="6"/>
    </row>
    <row r="692" ht="15">
      <c r="F692" s="6"/>
    </row>
    <row r="693" ht="15">
      <c r="F693" s="6"/>
    </row>
    <row r="694" ht="15">
      <c r="F694" s="6"/>
    </row>
    <row r="695" ht="15">
      <c r="F695" s="6"/>
    </row>
    <row r="696" ht="15">
      <c r="F696" s="6"/>
    </row>
    <row r="697" ht="15">
      <c r="F697" s="6"/>
    </row>
    <row r="698" ht="15">
      <c r="F698" s="6"/>
    </row>
    <row r="699" ht="15">
      <c r="F699" s="6"/>
    </row>
    <row r="700" ht="15">
      <c r="F700" s="6"/>
    </row>
    <row r="701" ht="15">
      <c r="F701" s="6"/>
    </row>
    <row r="702" ht="15">
      <c r="F702" s="6"/>
    </row>
    <row r="703" ht="15">
      <c r="F703" s="6"/>
    </row>
    <row r="704" ht="15">
      <c r="F704" s="6"/>
    </row>
    <row r="705" ht="15">
      <c r="F705" s="6"/>
    </row>
    <row r="706" ht="15">
      <c r="F706" s="6"/>
    </row>
    <row r="707" ht="15">
      <c r="F707" s="6"/>
    </row>
    <row r="708" ht="15">
      <c r="F708" s="6"/>
    </row>
    <row r="709" ht="15">
      <c r="F709" s="6"/>
    </row>
    <row r="710" ht="15">
      <c r="F710" s="6"/>
    </row>
    <row r="711" ht="15">
      <c r="F711" s="6"/>
    </row>
    <row r="712" ht="15">
      <c r="F712" s="6"/>
    </row>
    <row r="713" ht="15">
      <c r="F713" s="6"/>
    </row>
    <row r="714" ht="15">
      <c r="F714" s="6"/>
    </row>
    <row r="715" ht="15">
      <c r="F715" s="6"/>
    </row>
    <row r="716" ht="15">
      <c r="F716" s="6"/>
    </row>
    <row r="717" ht="15">
      <c r="F717" s="6"/>
    </row>
    <row r="718" ht="15">
      <c r="F718" s="6"/>
    </row>
    <row r="719" ht="15">
      <c r="F719" s="6"/>
    </row>
    <row r="720" ht="15">
      <c r="F720" s="6"/>
    </row>
    <row r="721" ht="15">
      <c r="F721" s="6"/>
    </row>
    <row r="722" ht="15">
      <c r="F722" s="6"/>
    </row>
    <row r="723" ht="15">
      <c r="F723" s="6"/>
    </row>
    <row r="724" ht="15">
      <c r="F724" s="6"/>
    </row>
    <row r="725" ht="15">
      <c r="F725" s="6"/>
    </row>
    <row r="726" ht="15">
      <c r="F726" s="6"/>
    </row>
    <row r="727" ht="15">
      <c r="F727" s="6"/>
    </row>
    <row r="728" ht="15">
      <c r="F728" s="6"/>
    </row>
    <row r="729" ht="15">
      <c r="F729" s="6"/>
    </row>
    <row r="730" ht="15">
      <c r="F730" s="6"/>
    </row>
    <row r="731" ht="15">
      <c r="F731" s="6"/>
    </row>
    <row r="732" ht="15">
      <c r="F732" s="6"/>
    </row>
    <row r="733" ht="15">
      <c r="F733" s="6"/>
    </row>
    <row r="734" ht="15">
      <c r="F734" s="6"/>
    </row>
    <row r="735" ht="15">
      <c r="F735" s="6"/>
    </row>
    <row r="736" ht="15">
      <c r="F736" s="6"/>
    </row>
    <row r="737" ht="15">
      <c r="F737" s="6"/>
    </row>
    <row r="738" ht="15">
      <c r="F738" s="6"/>
    </row>
    <row r="739" ht="15">
      <c r="F739" s="6"/>
    </row>
    <row r="740" ht="15">
      <c r="F740" s="6"/>
    </row>
    <row r="741" ht="15">
      <c r="F741" s="6"/>
    </row>
    <row r="742" ht="15">
      <c r="F742" s="6"/>
    </row>
    <row r="743" ht="15">
      <c r="F743" s="6"/>
    </row>
    <row r="744" ht="15">
      <c r="F744" s="6"/>
    </row>
    <row r="745" ht="15">
      <c r="F745" s="6"/>
    </row>
    <row r="746" ht="15">
      <c r="F746" s="6"/>
    </row>
    <row r="747" ht="15">
      <c r="F747" s="6"/>
    </row>
    <row r="748" ht="15">
      <c r="F748" s="6"/>
    </row>
    <row r="749" ht="15">
      <c r="F749" s="6"/>
    </row>
    <row r="750" ht="15">
      <c r="F750" s="6"/>
    </row>
    <row r="751" ht="15">
      <c r="F751" s="6"/>
    </row>
    <row r="752" ht="15">
      <c r="F752" s="6"/>
    </row>
    <row r="753" ht="15">
      <c r="F753" s="6"/>
    </row>
    <row r="754" ht="15">
      <c r="F754" s="6"/>
    </row>
    <row r="755" ht="15">
      <c r="F755" s="6"/>
    </row>
    <row r="756" ht="15">
      <c r="F756" s="6"/>
    </row>
    <row r="757" ht="15">
      <c r="F757" s="6"/>
    </row>
    <row r="758" ht="15">
      <c r="F758" s="6"/>
    </row>
    <row r="759" ht="15">
      <c r="F759" s="6"/>
    </row>
    <row r="760" ht="15">
      <c r="F760" s="6"/>
    </row>
    <row r="761" ht="15">
      <c r="F761" s="6"/>
    </row>
    <row r="762" ht="15">
      <c r="F762" s="6"/>
    </row>
    <row r="763" ht="15">
      <c r="F763" s="6"/>
    </row>
    <row r="764" ht="15">
      <c r="F764" s="6"/>
    </row>
    <row r="765" ht="15">
      <c r="F765" s="6"/>
    </row>
    <row r="766" ht="15">
      <c r="F766" s="6"/>
    </row>
    <row r="767" ht="15">
      <c r="F767" s="6"/>
    </row>
    <row r="768" ht="15">
      <c r="F768" s="6"/>
    </row>
    <row r="769" ht="15">
      <c r="F769" s="6"/>
    </row>
    <row r="770" ht="15">
      <c r="F770" s="6"/>
    </row>
    <row r="771" ht="15">
      <c r="F771" s="6"/>
    </row>
    <row r="772" ht="15">
      <c r="F772" s="6"/>
    </row>
    <row r="773" ht="15">
      <c r="F773" s="6"/>
    </row>
    <row r="774" ht="15">
      <c r="F774" s="6"/>
    </row>
    <row r="775" ht="15">
      <c r="F775" s="6"/>
    </row>
    <row r="776" ht="15">
      <c r="F776" s="6"/>
    </row>
    <row r="777" ht="15">
      <c r="F777" s="6"/>
    </row>
    <row r="778" ht="15">
      <c r="F778" s="6"/>
    </row>
    <row r="779" ht="15">
      <c r="F779" s="6"/>
    </row>
    <row r="780" ht="15">
      <c r="F780" s="6"/>
    </row>
    <row r="781" ht="15">
      <c r="F781" s="6"/>
    </row>
    <row r="782" ht="15">
      <c r="F782" s="6"/>
    </row>
    <row r="783" ht="15">
      <c r="F783" s="6"/>
    </row>
    <row r="784" ht="15">
      <c r="F784" s="6"/>
    </row>
    <row r="785" ht="15">
      <c r="F785" s="6"/>
    </row>
    <row r="786" ht="15">
      <c r="F786" s="6"/>
    </row>
    <row r="787" ht="15">
      <c r="F787" s="6"/>
    </row>
    <row r="788" ht="15">
      <c r="F788" s="6"/>
    </row>
    <row r="789" ht="15">
      <c r="F789" s="6"/>
    </row>
    <row r="790" ht="15">
      <c r="F790" s="6"/>
    </row>
    <row r="791" ht="15">
      <c r="F791" s="6"/>
    </row>
    <row r="792" ht="15">
      <c r="F792" s="6"/>
    </row>
    <row r="793" ht="15">
      <c r="F793" s="6"/>
    </row>
    <row r="794" ht="15">
      <c r="F794" s="6"/>
    </row>
    <row r="795" ht="15">
      <c r="F795" s="6"/>
    </row>
    <row r="796" ht="15">
      <c r="F796" s="6"/>
    </row>
    <row r="797" ht="15">
      <c r="F797" s="6"/>
    </row>
    <row r="798" ht="15">
      <c r="F798" s="6"/>
    </row>
    <row r="799" ht="15">
      <c r="F799" s="6"/>
    </row>
    <row r="800" ht="15">
      <c r="F800" s="6"/>
    </row>
    <row r="801" ht="15">
      <c r="F801" s="6"/>
    </row>
    <row r="802" ht="15">
      <c r="F802" s="6"/>
    </row>
    <row r="803" ht="15">
      <c r="F803" s="6"/>
    </row>
    <row r="804" ht="15">
      <c r="F804" s="6"/>
    </row>
    <row r="805" ht="15">
      <c r="F805" s="6"/>
    </row>
    <row r="806" ht="15">
      <c r="F806" s="6"/>
    </row>
    <row r="807" ht="15">
      <c r="F807" s="6"/>
    </row>
    <row r="808" ht="15">
      <c r="F808" s="6"/>
    </row>
    <row r="809" ht="15">
      <c r="F809" s="6"/>
    </row>
    <row r="810" ht="15">
      <c r="F810" s="6"/>
    </row>
    <row r="811" ht="15">
      <c r="F811" s="6"/>
    </row>
    <row r="812" ht="15">
      <c r="F812" s="6"/>
    </row>
    <row r="813" ht="15">
      <c r="F813" s="6"/>
    </row>
    <row r="814" ht="15">
      <c r="F814" s="6"/>
    </row>
    <row r="815" ht="15">
      <c r="F815" s="6"/>
    </row>
    <row r="816" ht="15">
      <c r="F816" s="6"/>
    </row>
    <row r="817" ht="15">
      <c r="F817" s="6"/>
    </row>
    <row r="818" ht="15">
      <c r="F818" s="6"/>
    </row>
    <row r="819" ht="15">
      <c r="F819" s="6"/>
    </row>
    <row r="820" ht="15">
      <c r="F820" s="6"/>
    </row>
    <row r="821" ht="15">
      <c r="F821" s="6"/>
    </row>
    <row r="822" ht="15">
      <c r="F822" s="6"/>
    </row>
    <row r="823" ht="15">
      <c r="F823" s="6"/>
    </row>
    <row r="824" ht="15">
      <c r="F824" s="6"/>
    </row>
    <row r="825" ht="15">
      <c r="F825" s="6"/>
    </row>
    <row r="826" ht="15">
      <c r="F826" s="6"/>
    </row>
    <row r="827" ht="15">
      <c r="F827" s="6"/>
    </row>
    <row r="828" ht="15">
      <c r="F828" s="6"/>
    </row>
    <row r="829" ht="15">
      <c r="F829" s="6"/>
    </row>
    <row r="830" ht="15">
      <c r="F830" s="6"/>
    </row>
    <row r="831" ht="15">
      <c r="F831" s="6"/>
    </row>
    <row r="832" ht="15">
      <c r="F832" s="6"/>
    </row>
    <row r="833" ht="15">
      <c r="F833" s="6"/>
    </row>
    <row r="834" ht="15">
      <c r="F834" s="6"/>
    </row>
    <row r="835" ht="15">
      <c r="F835" s="6"/>
    </row>
    <row r="836" ht="15">
      <c r="F836" s="6"/>
    </row>
    <row r="837" ht="15">
      <c r="F837" s="6"/>
    </row>
    <row r="838" ht="15">
      <c r="F838" s="6"/>
    </row>
    <row r="839" ht="15">
      <c r="F839" s="6"/>
    </row>
    <row r="840" ht="15">
      <c r="F840" s="6"/>
    </row>
    <row r="841" ht="15">
      <c r="F841" s="6"/>
    </row>
    <row r="842" ht="15">
      <c r="F842" s="6"/>
    </row>
    <row r="843" ht="15">
      <c r="F843" s="6"/>
    </row>
    <row r="844" ht="15">
      <c r="F844" s="6"/>
    </row>
    <row r="845" ht="15">
      <c r="F845" s="6"/>
    </row>
    <row r="846" ht="15">
      <c r="F846" s="6"/>
    </row>
    <row r="847" ht="15">
      <c r="F847" s="6"/>
    </row>
    <row r="848" ht="15">
      <c r="F848" s="6"/>
    </row>
    <row r="849" ht="15">
      <c r="F849" s="6"/>
    </row>
    <row r="850" ht="15">
      <c r="F850" s="6"/>
    </row>
    <row r="851" ht="15">
      <c r="F851" s="6"/>
    </row>
    <row r="852" ht="15">
      <c r="F852" s="6"/>
    </row>
    <row r="853" ht="15">
      <c r="F853" s="6"/>
    </row>
    <row r="854" ht="15">
      <c r="F854" s="6"/>
    </row>
    <row r="855" ht="15">
      <c r="F855" s="6"/>
    </row>
    <row r="856" ht="15">
      <c r="F856" s="6"/>
    </row>
    <row r="857" ht="15">
      <c r="F857" s="6"/>
    </row>
    <row r="858" ht="15">
      <c r="F858" s="6"/>
    </row>
    <row r="859" ht="15">
      <c r="F859" s="6"/>
    </row>
    <row r="860" ht="15">
      <c r="F860" s="6"/>
    </row>
    <row r="861" ht="15">
      <c r="F861" s="6"/>
    </row>
    <row r="862" ht="15">
      <c r="F862" s="6"/>
    </row>
    <row r="863" ht="15">
      <c r="F863" s="6"/>
    </row>
    <row r="864" ht="15">
      <c r="F864" s="6"/>
    </row>
    <row r="865" ht="15">
      <c r="F865" s="6"/>
    </row>
    <row r="866" ht="15">
      <c r="F866" s="6"/>
    </row>
    <row r="867" ht="15">
      <c r="F867" s="6"/>
    </row>
    <row r="868" ht="15">
      <c r="F868" s="6"/>
    </row>
    <row r="869" ht="15">
      <c r="F869" s="6"/>
    </row>
    <row r="870" ht="15">
      <c r="F870" s="6"/>
    </row>
    <row r="871" ht="15">
      <c r="F871" s="6"/>
    </row>
    <row r="872" ht="15">
      <c r="F872" s="6"/>
    </row>
    <row r="873" ht="15">
      <c r="F873" s="6"/>
    </row>
    <row r="874" ht="15">
      <c r="F874" s="6"/>
    </row>
    <row r="875" ht="15">
      <c r="F875" s="6"/>
    </row>
    <row r="876" ht="15">
      <c r="F876" s="6"/>
    </row>
    <row r="877" ht="15">
      <c r="F877" s="6"/>
    </row>
    <row r="878" ht="15">
      <c r="F878" s="6"/>
    </row>
    <row r="879" ht="15">
      <c r="F879" s="6"/>
    </row>
    <row r="880" ht="15">
      <c r="F880" s="6"/>
    </row>
    <row r="881" ht="15">
      <c r="F881" s="6"/>
    </row>
    <row r="882" ht="15">
      <c r="F882" s="6"/>
    </row>
    <row r="883" ht="15">
      <c r="F883" s="6"/>
    </row>
    <row r="884" ht="15">
      <c r="F884" s="6"/>
    </row>
    <row r="885" ht="15">
      <c r="F885" s="6"/>
    </row>
    <row r="886" ht="15">
      <c r="F886" s="6"/>
    </row>
    <row r="887" ht="15">
      <c r="F887" s="6"/>
    </row>
    <row r="888" ht="15">
      <c r="F888" s="6"/>
    </row>
    <row r="889" ht="15">
      <c r="F889" s="6"/>
    </row>
    <row r="890" ht="15">
      <c r="F890" s="6"/>
    </row>
    <row r="891" ht="15">
      <c r="F891" s="6"/>
    </row>
    <row r="892" ht="15">
      <c r="F892" s="6"/>
    </row>
    <row r="893" ht="15">
      <c r="F893" s="6"/>
    </row>
    <row r="894" ht="15">
      <c r="F894" s="6"/>
    </row>
    <row r="895" ht="15">
      <c r="F895" s="6"/>
    </row>
    <row r="896" ht="15">
      <c r="F896" s="6"/>
    </row>
    <row r="897" ht="15">
      <c r="F897" s="6"/>
    </row>
    <row r="898" ht="15">
      <c r="F898" s="6"/>
    </row>
    <row r="899" ht="15">
      <c r="F899" s="6"/>
    </row>
    <row r="900" ht="15">
      <c r="F900" s="6"/>
    </row>
    <row r="901" ht="15">
      <c r="F901" s="6"/>
    </row>
    <row r="902" ht="15">
      <c r="F902" s="6"/>
    </row>
    <row r="903" ht="15">
      <c r="F903" s="6"/>
    </row>
    <row r="904" ht="15">
      <c r="F904" s="6"/>
    </row>
    <row r="905" ht="15">
      <c r="F905" s="6"/>
    </row>
    <row r="906" ht="15">
      <c r="F906" s="6"/>
    </row>
    <row r="907" ht="15">
      <c r="F907" s="6"/>
    </row>
    <row r="908" ht="15">
      <c r="F908" s="6"/>
    </row>
    <row r="909" ht="15">
      <c r="F909" s="6"/>
    </row>
    <row r="910" ht="15">
      <c r="F910" s="6"/>
    </row>
    <row r="911" ht="15">
      <c r="F911" s="6"/>
    </row>
    <row r="912" ht="15">
      <c r="F912" s="6"/>
    </row>
    <row r="913" ht="15">
      <c r="F913" s="6"/>
    </row>
    <row r="914" ht="15">
      <c r="F914" s="6"/>
    </row>
    <row r="915" ht="15">
      <c r="F915" s="6"/>
    </row>
    <row r="916" ht="15">
      <c r="F916" s="6"/>
    </row>
    <row r="917" ht="15">
      <c r="F917" s="6"/>
    </row>
    <row r="918" ht="15">
      <c r="F918" s="6"/>
    </row>
    <row r="919" ht="15">
      <c r="F919" s="6"/>
    </row>
    <row r="920" ht="15">
      <c r="F920" s="6"/>
    </row>
    <row r="921" ht="15">
      <c r="F921" s="6"/>
    </row>
    <row r="922" ht="15">
      <c r="F922" s="6"/>
    </row>
    <row r="923" ht="15">
      <c r="F923" s="6"/>
    </row>
    <row r="924" ht="15">
      <c r="F924" s="6"/>
    </row>
    <row r="925" ht="15">
      <c r="F925" s="6"/>
    </row>
    <row r="926" ht="15">
      <c r="F926" s="6"/>
    </row>
    <row r="927" ht="15">
      <c r="F927" s="6"/>
    </row>
    <row r="928" ht="15">
      <c r="F928" s="6"/>
    </row>
    <row r="929" ht="15">
      <c r="F929" s="6"/>
    </row>
    <row r="930" ht="15">
      <c r="F930" s="6"/>
    </row>
    <row r="931" ht="15">
      <c r="F931" s="6"/>
    </row>
    <row r="932" ht="15">
      <c r="F932" s="6"/>
    </row>
    <row r="933" ht="15">
      <c r="F933" s="6"/>
    </row>
    <row r="934" ht="15">
      <c r="F934" s="6"/>
    </row>
    <row r="935" ht="15">
      <c r="F935" s="6"/>
    </row>
    <row r="936" ht="15">
      <c r="F936" s="6"/>
    </row>
    <row r="937" ht="15">
      <c r="F937" s="6"/>
    </row>
    <row r="938" ht="15">
      <c r="F938" s="6"/>
    </row>
    <row r="939" ht="15">
      <c r="F939" s="6"/>
    </row>
    <row r="940" ht="15">
      <c r="F940" s="6"/>
    </row>
    <row r="941" ht="15">
      <c r="F941" s="6"/>
    </row>
    <row r="942" ht="15">
      <c r="F942" s="6"/>
    </row>
    <row r="943" ht="15">
      <c r="F943" s="6"/>
    </row>
    <row r="944" ht="15">
      <c r="F944" s="6"/>
    </row>
    <row r="945" ht="15">
      <c r="F945" s="6"/>
    </row>
    <row r="946" ht="15">
      <c r="F946" s="6"/>
    </row>
    <row r="947" ht="15">
      <c r="F947" s="6"/>
    </row>
    <row r="948" ht="15">
      <c r="F948" s="6"/>
    </row>
    <row r="949" ht="15">
      <c r="F949" s="6"/>
    </row>
    <row r="950" ht="15">
      <c r="F950" s="6"/>
    </row>
    <row r="951" ht="15">
      <c r="F951" s="6"/>
    </row>
    <row r="952" ht="15">
      <c r="F952" s="6"/>
    </row>
    <row r="953" ht="15">
      <c r="F953" s="6"/>
    </row>
    <row r="954" ht="15">
      <c r="F954" s="6"/>
    </row>
    <row r="955" ht="15">
      <c r="F955" s="6"/>
    </row>
    <row r="956" ht="15">
      <c r="F956" s="6"/>
    </row>
    <row r="957" ht="15">
      <c r="F957" s="6"/>
    </row>
    <row r="958" ht="15">
      <c r="F958" s="6"/>
    </row>
    <row r="959" ht="15">
      <c r="F959" s="6"/>
    </row>
    <row r="960" ht="15">
      <c r="F960" s="6"/>
    </row>
    <row r="961" ht="15">
      <c r="F961" s="6"/>
    </row>
    <row r="962" ht="15">
      <c r="F962" s="6"/>
    </row>
    <row r="963" ht="15">
      <c r="F963" s="6"/>
    </row>
    <row r="964" ht="15">
      <c r="F964" s="6"/>
    </row>
    <row r="965" ht="15">
      <c r="F965" s="6"/>
    </row>
    <row r="966" ht="15">
      <c r="F966" s="6"/>
    </row>
    <row r="967" ht="15">
      <c r="F967" s="6"/>
    </row>
    <row r="968" ht="15">
      <c r="F968" s="6"/>
    </row>
    <row r="969" ht="15">
      <c r="F969" s="6"/>
    </row>
    <row r="970" ht="15">
      <c r="F970" s="6"/>
    </row>
    <row r="971" ht="15">
      <c r="F971" s="6"/>
    </row>
    <row r="972" ht="15">
      <c r="F972" s="6"/>
    </row>
    <row r="973" ht="15">
      <c r="F973" s="6"/>
    </row>
    <row r="974" ht="15">
      <c r="F974" s="6"/>
    </row>
    <row r="975" ht="15">
      <c r="F975" s="6"/>
    </row>
    <row r="976" ht="15">
      <c r="F976" s="6"/>
    </row>
    <row r="977" ht="15">
      <c r="F977" s="6"/>
    </row>
    <row r="978" ht="15">
      <c r="F978" s="6"/>
    </row>
    <row r="979" ht="15">
      <c r="F979" s="6"/>
    </row>
    <row r="980" ht="15">
      <c r="F980" s="6"/>
    </row>
    <row r="981" ht="15">
      <c r="F981" s="6"/>
    </row>
    <row r="982" ht="15">
      <c r="F982" s="6"/>
    </row>
    <row r="983" ht="15">
      <c r="F983" s="6"/>
    </row>
    <row r="984" ht="15">
      <c r="F984" s="6"/>
    </row>
    <row r="985" ht="15">
      <c r="F985" s="6"/>
    </row>
    <row r="986" ht="15">
      <c r="F986" s="6"/>
    </row>
    <row r="987" ht="15">
      <c r="F987" s="6"/>
    </row>
    <row r="988" ht="15">
      <c r="F988" s="6"/>
    </row>
    <row r="989" ht="15">
      <c r="F989" s="6"/>
    </row>
    <row r="990" ht="15">
      <c r="F990" s="6"/>
    </row>
    <row r="991" ht="15">
      <c r="F991" s="6"/>
    </row>
    <row r="992" ht="15">
      <c r="F992" s="6"/>
    </row>
    <row r="993" ht="15">
      <c r="F993" s="6"/>
    </row>
    <row r="994" ht="15">
      <c r="F994" s="6"/>
    </row>
    <row r="995" ht="15">
      <c r="F995" s="6"/>
    </row>
    <row r="996" ht="15">
      <c r="F996" s="6"/>
    </row>
    <row r="997" ht="15">
      <c r="F997" s="6"/>
    </row>
    <row r="998" ht="15">
      <c r="F998" s="6"/>
    </row>
    <row r="999" ht="15">
      <c r="F999" s="6"/>
    </row>
    <row r="1000" ht="15">
      <c r="F1000" s="6"/>
    </row>
    <row r="1001" ht="15">
      <c r="F1001" s="6"/>
    </row>
    <row r="1002" ht="15">
      <c r="F1002" s="6"/>
    </row>
    <row r="1003" ht="15">
      <c r="F1003" s="6"/>
    </row>
    <row r="1004" ht="15">
      <c r="F1004" s="6"/>
    </row>
    <row r="1005" ht="15">
      <c r="F1005" s="6"/>
    </row>
    <row r="1006" ht="15">
      <c r="F1006" s="6"/>
    </row>
    <row r="1007" ht="15">
      <c r="F1007" s="6"/>
    </row>
    <row r="1008" ht="15">
      <c r="F1008" s="6"/>
    </row>
    <row r="1009" ht="15">
      <c r="F1009" s="6"/>
    </row>
    <row r="1010" ht="15">
      <c r="F1010" s="6"/>
    </row>
    <row r="1011" ht="15">
      <c r="F1011" s="6"/>
    </row>
    <row r="1012" ht="15">
      <c r="F1012" s="6"/>
    </row>
    <row r="1013" ht="15">
      <c r="F1013" s="6"/>
    </row>
    <row r="1014" ht="15">
      <c r="F1014" s="6"/>
    </row>
    <row r="1015" ht="15">
      <c r="F1015" s="6"/>
    </row>
    <row r="1016" ht="15">
      <c r="F1016" s="6"/>
    </row>
    <row r="1017" ht="15">
      <c r="F1017" s="6"/>
    </row>
    <row r="1018" ht="15">
      <c r="F1018" s="6"/>
    </row>
    <row r="1019" ht="15">
      <c r="F1019" s="6"/>
    </row>
    <row r="1020" ht="15">
      <c r="F1020" s="6"/>
    </row>
    <row r="1021" ht="15">
      <c r="F1021" s="6"/>
    </row>
    <row r="1022" ht="15">
      <c r="F1022" s="6"/>
    </row>
    <row r="1023" ht="15">
      <c r="F1023" s="6"/>
    </row>
    <row r="1024" ht="15">
      <c r="F1024" s="6"/>
    </row>
    <row r="1025" ht="15">
      <c r="F1025" s="6"/>
    </row>
    <row r="1026" ht="15">
      <c r="F1026" s="6"/>
    </row>
    <row r="1027" ht="15">
      <c r="F1027" s="6"/>
    </row>
    <row r="1028" ht="15">
      <c r="F1028" s="6"/>
    </row>
    <row r="1029" ht="15">
      <c r="F1029" s="6"/>
    </row>
    <row r="1030" ht="15">
      <c r="F1030" s="6"/>
    </row>
    <row r="1031" ht="15">
      <c r="F1031" s="6"/>
    </row>
    <row r="1032" ht="15">
      <c r="F1032" s="6"/>
    </row>
    <row r="1033" ht="15">
      <c r="F1033" s="6"/>
    </row>
    <row r="1034" ht="15">
      <c r="F1034" s="6"/>
    </row>
    <row r="1035" ht="15">
      <c r="F1035" s="6"/>
    </row>
    <row r="1036" ht="15">
      <c r="F1036" s="6"/>
    </row>
    <row r="1037" ht="15">
      <c r="F1037" s="6"/>
    </row>
    <row r="1038" ht="15">
      <c r="F1038" s="6"/>
    </row>
    <row r="1039" ht="15">
      <c r="F1039" s="6"/>
    </row>
    <row r="1040" ht="15">
      <c r="F1040" s="6"/>
    </row>
    <row r="1041" ht="15">
      <c r="F1041" s="6"/>
    </row>
    <row r="1042" ht="15">
      <c r="F1042" s="6"/>
    </row>
    <row r="1043" ht="15">
      <c r="F1043" s="6"/>
    </row>
    <row r="1044" ht="15">
      <c r="F1044" s="6"/>
    </row>
    <row r="1045" ht="15">
      <c r="F1045" s="6"/>
    </row>
    <row r="1046" ht="15">
      <c r="F1046" s="6"/>
    </row>
    <row r="1047" ht="15">
      <c r="F1047" s="6"/>
    </row>
    <row r="1048" ht="15">
      <c r="F1048" s="6"/>
    </row>
    <row r="1049" ht="15">
      <c r="F1049" s="6"/>
    </row>
    <row r="1050" ht="15">
      <c r="F1050" s="6"/>
    </row>
    <row r="1051" ht="15">
      <c r="F1051" s="6"/>
    </row>
    <row r="1052" ht="15">
      <c r="F1052" s="6"/>
    </row>
    <row r="1053" ht="15">
      <c r="F1053" s="6"/>
    </row>
    <row r="1054" ht="15">
      <c r="F1054" s="6"/>
    </row>
    <row r="1055" ht="15">
      <c r="F1055" s="6"/>
    </row>
    <row r="1056" ht="15">
      <c r="F1056" s="6"/>
    </row>
    <row r="1057" ht="15">
      <c r="F1057" s="6"/>
    </row>
    <row r="1058" ht="15">
      <c r="F1058" s="6"/>
    </row>
    <row r="1059" ht="15">
      <c r="F1059" s="6"/>
    </row>
    <row r="1060" ht="15">
      <c r="F1060" s="6"/>
    </row>
    <row r="1061" ht="15">
      <c r="F1061" s="6"/>
    </row>
    <row r="1062" ht="15">
      <c r="F1062" s="6"/>
    </row>
    <row r="1063" ht="15">
      <c r="F1063" s="6"/>
    </row>
    <row r="1064" ht="15">
      <c r="F1064" s="6"/>
    </row>
    <row r="1065" ht="15">
      <c r="F1065" s="6"/>
    </row>
    <row r="1066" ht="15">
      <c r="F1066" s="6"/>
    </row>
    <row r="1067" ht="15">
      <c r="F1067" s="6"/>
    </row>
    <row r="1068" ht="15">
      <c r="F1068" s="6"/>
    </row>
    <row r="1069" ht="15">
      <c r="F1069" s="6"/>
    </row>
    <row r="1070" ht="15">
      <c r="F1070" s="6"/>
    </row>
    <row r="1071" ht="15">
      <c r="F1071" s="6"/>
    </row>
    <row r="1072" ht="15">
      <c r="F1072" s="6"/>
    </row>
    <row r="1073" ht="15">
      <c r="F1073" s="6"/>
    </row>
    <row r="1074" ht="15">
      <c r="F1074" s="6"/>
    </row>
    <row r="1075" ht="15">
      <c r="F1075" s="6"/>
    </row>
    <row r="1076" ht="15">
      <c r="F1076" s="6"/>
    </row>
    <row r="1077" ht="15">
      <c r="F1077" s="6"/>
    </row>
    <row r="1078" ht="15">
      <c r="F1078" s="6"/>
    </row>
    <row r="1079" ht="15">
      <c r="F1079" s="6"/>
    </row>
    <row r="1080" ht="15">
      <c r="F1080" s="6"/>
    </row>
    <row r="1081" ht="15">
      <c r="F1081" s="6"/>
    </row>
    <row r="1082" ht="15">
      <c r="F1082" s="6"/>
    </row>
    <row r="1083" ht="15">
      <c r="F1083" s="6"/>
    </row>
    <row r="1084" ht="15">
      <c r="F1084" s="6"/>
    </row>
    <row r="1085" ht="15">
      <c r="F1085" s="6"/>
    </row>
    <row r="1086" ht="15">
      <c r="F1086" s="6"/>
    </row>
    <row r="1087" ht="15">
      <c r="F1087" s="6"/>
    </row>
    <row r="1088" ht="15">
      <c r="F1088" s="6"/>
    </row>
    <row r="1089" ht="15">
      <c r="F1089" s="6"/>
    </row>
    <row r="1090" ht="15">
      <c r="F1090" s="6"/>
    </row>
    <row r="1091" ht="15">
      <c r="F1091" s="6"/>
    </row>
    <row r="1092" ht="15">
      <c r="F1092" s="6"/>
    </row>
    <row r="1093" ht="15">
      <c r="F1093" s="6"/>
    </row>
    <row r="1094" ht="15">
      <c r="F1094" s="6"/>
    </row>
    <row r="1095" ht="15">
      <c r="F1095" s="6"/>
    </row>
    <row r="1096" ht="15">
      <c r="F1096" s="6"/>
    </row>
    <row r="1097" ht="15">
      <c r="F1097" s="6"/>
    </row>
    <row r="1098" ht="15">
      <c r="F1098" s="6"/>
    </row>
    <row r="1099" ht="15">
      <c r="F1099" s="6"/>
    </row>
    <row r="1100" ht="15">
      <c r="F1100" s="6"/>
    </row>
    <row r="1101" ht="15">
      <c r="F1101" s="6"/>
    </row>
    <row r="1102" ht="15">
      <c r="F1102" s="6"/>
    </row>
    <row r="1103" ht="15">
      <c r="F1103" s="6"/>
    </row>
    <row r="1104" ht="15">
      <c r="F1104" s="6"/>
    </row>
    <row r="1105" ht="15">
      <c r="F1105" s="6"/>
    </row>
    <row r="1106" ht="15">
      <c r="F1106" s="6"/>
    </row>
    <row r="1107" ht="15">
      <c r="F1107" s="6"/>
    </row>
    <row r="1108" ht="15">
      <c r="F1108" s="6"/>
    </row>
    <row r="1109" ht="15">
      <c r="F1109" s="6"/>
    </row>
    <row r="1110" ht="15">
      <c r="F1110" s="6"/>
    </row>
    <row r="1111" ht="15">
      <c r="F1111" s="6"/>
    </row>
    <row r="1112" ht="15">
      <c r="F1112" s="6"/>
    </row>
    <row r="1113" ht="15">
      <c r="F1113" s="6"/>
    </row>
    <row r="1114" ht="15">
      <c r="F1114" s="6"/>
    </row>
    <row r="1115" ht="15">
      <c r="F1115" s="6"/>
    </row>
    <row r="1116" ht="15">
      <c r="F1116" s="6"/>
    </row>
    <row r="1117" ht="15">
      <c r="F1117" s="6"/>
    </row>
    <row r="1118" ht="15">
      <c r="F1118" s="6"/>
    </row>
    <row r="1119" ht="15">
      <c r="F1119" s="6"/>
    </row>
    <row r="1120" ht="15">
      <c r="F1120" s="6"/>
    </row>
    <row r="1121" ht="15">
      <c r="F1121" s="6"/>
    </row>
    <row r="1122" ht="15">
      <c r="F1122" s="6"/>
    </row>
    <row r="1123" ht="15">
      <c r="F1123" s="6"/>
    </row>
    <row r="1124" ht="15">
      <c r="F1124" s="6"/>
    </row>
    <row r="1125" ht="15">
      <c r="F1125" s="6"/>
    </row>
    <row r="1126" ht="15">
      <c r="F1126" s="6"/>
    </row>
    <row r="1127" ht="15">
      <c r="F1127" s="6"/>
    </row>
    <row r="1128" ht="15">
      <c r="F1128" s="6"/>
    </row>
    <row r="1129" ht="15">
      <c r="F1129" s="6"/>
    </row>
    <row r="1130" ht="15">
      <c r="F1130" s="6"/>
    </row>
    <row r="1131" ht="15">
      <c r="F1131" s="6"/>
    </row>
    <row r="1132" ht="15">
      <c r="F1132" s="6"/>
    </row>
    <row r="1133" ht="15">
      <c r="F1133" s="6"/>
    </row>
    <row r="1134" ht="15">
      <c r="F1134" s="6"/>
    </row>
    <row r="1135" ht="15">
      <c r="F1135" s="6"/>
    </row>
    <row r="1136" ht="15">
      <c r="F1136" s="6"/>
    </row>
    <row r="1137" ht="15">
      <c r="F1137" s="6"/>
    </row>
    <row r="1138" ht="15">
      <c r="F1138" s="6"/>
    </row>
    <row r="1139" ht="15">
      <c r="F1139" s="6"/>
    </row>
    <row r="1140" ht="15">
      <c r="F1140" s="6"/>
    </row>
    <row r="1141" ht="15">
      <c r="F1141" s="6"/>
    </row>
    <row r="1142" ht="15">
      <c r="F1142" s="6"/>
    </row>
    <row r="1143" ht="15">
      <c r="F1143" s="6"/>
    </row>
    <row r="1144" ht="15">
      <c r="F1144" s="6"/>
    </row>
    <row r="1145" ht="15">
      <c r="F1145" s="6"/>
    </row>
    <row r="1146" ht="15">
      <c r="F1146" s="6"/>
    </row>
    <row r="1147" ht="15">
      <c r="F1147" s="6"/>
    </row>
    <row r="1148" ht="15">
      <c r="F1148" s="6"/>
    </row>
    <row r="1149" ht="15">
      <c r="F1149" s="6"/>
    </row>
    <row r="1150" ht="15">
      <c r="F1150" s="6"/>
    </row>
    <row r="1151" ht="15">
      <c r="F1151" s="6"/>
    </row>
    <row r="1152" ht="15">
      <c r="F1152" s="6"/>
    </row>
    <row r="1153" ht="15">
      <c r="F1153" s="6"/>
    </row>
    <row r="1154" ht="15">
      <c r="F1154" s="6"/>
    </row>
    <row r="1155" ht="15">
      <c r="F1155" s="6"/>
    </row>
    <row r="1156" ht="15">
      <c r="F1156" s="6"/>
    </row>
    <row r="1157" ht="15">
      <c r="F1157" s="6"/>
    </row>
    <row r="1158" ht="15">
      <c r="F1158" s="6"/>
    </row>
    <row r="1159" ht="15">
      <c r="F1159" s="6"/>
    </row>
    <row r="1160" ht="15">
      <c r="F1160" s="6"/>
    </row>
    <row r="1161" ht="15">
      <c r="F1161" s="6"/>
    </row>
    <row r="1162" ht="15">
      <c r="F1162" s="6"/>
    </row>
    <row r="1163" ht="15">
      <c r="F1163" s="6"/>
    </row>
    <row r="1164" ht="15">
      <c r="F1164" s="6"/>
    </row>
    <row r="1165" ht="15">
      <c r="F1165" s="6"/>
    </row>
    <row r="1166" ht="15">
      <c r="F1166" s="6"/>
    </row>
    <row r="1167" ht="15">
      <c r="F1167" s="6"/>
    </row>
    <row r="1168" ht="15">
      <c r="F1168" s="6"/>
    </row>
    <row r="1169" ht="15">
      <c r="F1169" s="6"/>
    </row>
    <row r="1170" ht="15">
      <c r="F1170" s="6"/>
    </row>
    <row r="1171" ht="15">
      <c r="F1171" s="6"/>
    </row>
    <row r="1172" ht="15">
      <c r="F1172" s="6"/>
    </row>
    <row r="1173" ht="15">
      <c r="F1173" s="6"/>
    </row>
    <row r="1174" ht="15">
      <c r="F1174" s="6"/>
    </row>
    <row r="1175" ht="15">
      <c r="F1175" s="6"/>
    </row>
    <row r="1176" ht="15">
      <c r="F1176" s="6"/>
    </row>
    <row r="1177" ht="15">
      <c r="F1177" s="6"/>
    </row>
    <row r="1178" ht="15">
      <c r="F1178" s="6"/>
    </row>
    <row r="1179" ht="15">
      <c r="F1179" s="6"/>
    </row>
    <row r="1180" ht="15">
      <c r="F1180" s="6"/>
    </row>
    <row r="1181" ht="15">
      <c r="F1181" s="6"/>
    </row>
    <row r="1182" ht="15">
      <c r="F1182" s="6"/>
    </row>
    <row r="1183" ht="15">
      <c r="F1183" s="6"/>
    </row>
    <row r="1184" ht="15">
      <c r="F1184" s="6"/>
    </row>
    <row r="1185" ht="15">
      <c r="F1185" s="6"/>
    </row>
    <row r="1186" ht="15">
      <c r="F1186" s="6"/>
    </row>
    <row r="1187" ht="15">
      <c r="F1187" s="6"/>
    </row>
    <row r="1188" ht="15">
      <c r="F1188" s="6"/>
    </row>
    <row r="1189" ht="15">
      <c r="F1189" s="6"/>
    </row>
    <row r="1190" ht="15">
      <c r="F1190" s="6"/>
    </row>
    <row r="1191" ht="15">
      <c r="F1191" s="6"/>
    </row>
    <row r="1192" ht="15">
      <c r="F1192" s="6"/>
    </row>
    <row r="1193" ht="15">
      <c r="F1193" s="6"/>
    </row>
    <row r="1194" ht="15">
      <c r="F1194" s="6"/>
    </row>
    <row r="1195" ht="15">
      <c r="F1195" s="6"/>
    </row>
    <row r="1196" ht="15">
      <c r="F1196" s="6"/>
    </row>
    <row r="1197" ht="15">
      <c r="F1197" s="6"/>
    </row>
    <row r="1198" ht="15">
      <c r="F1198" s="6"/>
    </row>
    <row r="1199" ht="15">
      <c r="F1199" s="6"/>
    </row>
    <row r="1200" ht="15">
      <c r="F1200" s="6"/>
    </row>
    <row r="1201" ht="15">
      <c r="F1201" s="6"/>
    </row>
    <row r="1202" ht="15">
      <c r="F1202" s="6"/>
    </row>
    <row r="1203" ht="15">
      <c r="F1203" s="6"/>
    </row>
    <row r="1204" ht="15">
      <c r="F1204" s="6"/>
    </row>
    <row r="1205" ht="15">
      <c r="F1205" s="6"/>
    </row>
    <row r="1206" ht="15">
      <c r="F1206" s="6"/>
    </row>
    <row r="1207" ht="15">
      <c r="F1207" s="6"/>
    </row>
    <row r="1208" ht="15">
      <c r="F1208" s="6"/>
    </row>
    <row r="1209" ht="15">
      <c r="F1209" s="6"/>
    </row>
    <row r="1210" ht="15">
      <c r="F1210" s="6"/>
    </row>
    <row r="1211" ht="15">
      <c r="F1211" s="6"/>
    </row>
    <row r="1212" ht="15">
      <c r="F1212" s="6"/>
    </row>
    <row r="1213" ht="15">
      <c r="F1213" s="6"/>
    </row>
    <row r="1214" ht="15">
      <c r="F1214" s="6"/>
    </row>
    <row r="1215" ht="15">
      <c r="F1215" s="6"/>
    </row>
    <row r="1216" ht="15">
      <c r="F1216" s="6"/>
    </row>
    <row r="1217" ht="15">
      <c r="F1217" s="6"/>
    </row>
    <row r="1218" ht="15">
      <c r="F1218" s="6"/>
    </row>
    <row r="1219" ht="15">
      <c r="F1219" s="6"/>
    </row>
    <row r="1220" ht="15">
      <c r="F1220" s="6"/>
    </row>
    <row r="1221" ht="15">
      <c r="F1221" s="6"/>
    </row>
    <row r="1222" ht="15">
      <c r="F1222" s="6"/>
    </row>
    <row r="1223" ht="15">
      <c r="F1223" s="6"/>
    </row>
    <row r="1224" ht="15">
      <c r="F1224" s="6"/>
    </row>
    <row r="1225" ht="15">
      <c r="F1225" s="6"/>
    </row>
    <row r="1226" ht="15">
      <c r="F1226" s="6"/>
    </row>
    <row r="1227" ht="15">
      <c r="F1227" s="6"/>
    </row>
    <row r="1228" ht="15">
      <c r="F1228" s="6"/>
    </row>
    <row r="1229" ht="15">
      <c r="F1229" s="6"/>
    </row>
    <row r="1230" ht="15">
      <c r="F1230" s="6"/>
    </row>
    <row r="1231" ht="15">
      <c r="F1231" s="6"/>
    </row>
    <row r="1232" ht="15">
      <c r="F1232" s="6"/>
    </row>
    <row r="1233" ht="15">
      <c r="F1233" s="6"/>
    </row>
    <row r="1234" ht="15">
      <c r="F1234" s="6"/>
    </row>
    <row r="1235" ht="15">
      <c r="F1235" s="6"/>
    </row>
    <row r="1236" ht="15">
      <c r="F1236" s="6"/>
    </row>
    <row r="1237" ht="15">
      <c r="F1237" s="6"/>
    </row>
    <row r="1238" ht="15">
      <c r="F1238" s="6"/>
    </row>
    <row r="1239" ht="15">
      <c r="F1239" s="6"/>
    </row>
    <row r="1240" ht="15">
      <c r="F1240" s="6"/>
    </row>
    <row r="1241" ht="15">
      <c r="F1241" s="6"/>
    </row>
    <row r="1242" ht="15">
      <c r="F1242" s="6"/>
    </row>
    <row r="1243" ht="15">
      <c r="F1243" s="6"/>
    </row>
    <row r="1244" ht="15">
      <c r="F1244" s="6"/>
    </row>
    <row r="1245" ht="15">
      <c r="F1245" s="6"/>
    </row>
    <row r="1246" ht="15">
      <c r="F1246" s="6"/>
    </row>
    <row r="1247" ht="15">
      <c r="F1247" s="6"/>
    </row>
    <row r="1248" ht="15">
      <c r="F1248" s="6"/>
    </row>
    <row r="1249" ht="15">
      <c r="F1249" s="6"/>
    </row>
    <row r="1250" ht="15">
      <c r="F1250" s="6"/>
    </row>
    <row r="1251" ht="15">
      <c r="F1251" s="6"/>
    </row>
    <row r="1252" ht="15">
      <c r="F1252" s="6"/>
    </row>
    <row r="1253" ht="15">
      <c r="F1253" s="6"/>
    </row>
    <row r="1254" ht="15">
      <c r="F1254" s="6"/>
    </row>
    <row r="1255" ht="15">
      <c r="F1255" s="6"/>
    </row>
    <row r="1256" ht="15">
      <c r="F1256" s="6"/>
    </row>
    <row r="1257" ht="15">
      <c r="F1257" s="6"/>
    </row>
    <row r="1258" ht="15">
      <c r="F1258" s="6"/>
    </row>
    <row r="1259" ht="15">
      <c r="F1259" s="6"/>
    </row>
    <row r="1260" ht="15">
      <c r="F1260" s="6"/>
    </row>
    <row r="1261" ht="15">
      <c r="F1261" s="6"/>
    </row>
    <row r="1262" ht="15">
      <c r="F1262" s="6"/>
    </row>
    <row r="1263" ht="15">
      <c r="F1263" s="6"/>
    </row>
    <row r="1264" ht="15">
      <c r="F1264" s="6"/>
    </row>
    <row r="1265" ht="15">
      <c r="F1265" s="6"/>
    </row>
    <row r="1266" ht="15">
      <c r="F1266" s="6"/>
    </row>
    <row r="1267" ht="15">
      <c r="F1267" s="6"/>
    </row>
    <row r="1268" ht="15">
      <c r="F1268" s="6"/>
    </row>
    <row r="1269" ht="15">
      <c r="F1269" s="6"/>
    </row>
    <row r="1270" ht="15">
      <c r="F1270" s="6"/>
    </row>
    <row r="1271" ht="15">
      <c r="F1271" s="6"/>
    </row>
    <row r="1272" ht="15">
      <c r="F1272" s="6"/>
    </row>
    <row r="1273" ht="15">
      <c r="F1273" s="6"/>
    </row>
    <row r="1274" ht="15">
      <c r="F1274" s="6"/>
    </row>
    <row r="1275" ht="15">
      <c r="F1275" s="6"/>
    </row>
    <row r="1276" ht="15">
      <c r="F1276" s="6"/>
    </row>
    <row r="1277" ht="15">
      <c r="F1277" s="6"/>
    </row>
    <row r="1278" ht="15">
      <c r="F1278" s="6"/>
    </row>
    <row r="1279" ht="15">
      <c r="F1279" s="6"/>
    </row>
    <row r="1280" ht="15">
      <c r="F1280" s="6"/>
    </row>
    <row r="1281" ht="15">
      <c r="F1281" s="6"/>
    </row>
    <row r="1282" ht="15">
      <c r="F1282" s="6"/>
    </row>
    <row r="1283" ht="15">
      <c r="F1283" s="6"/>
    </row>
    <row r="1284" ht="15">
      <c r="F1284" s="6"/>
    </row>
    <row r="1285" ht="15">
      <c r="F1285" s="6"/>
    </row>
    <row r="1286" ht="15">
      <c r="F1286" s="6"/>
    </row>
    <row r="1287" ht="15">
      <c r="F1287" s="6"/>
    </row>
    <row r="1288" ht="15">
      <c r="F1288" s="6"/>
    </row>
    <row r="1289" ht="15">
      <c r="F1289" s="6"/>
    </row>
    <row r="1290" ht="15">
      <c r="F1290" s="6"/>
    </row>
    <row r="1291" ht="15">
      <c r="F1291" s="6"/>
    </row>
    <row r="1292" ht="15">
      <c r="F1292" s="6"/>
    </row>
    <row r="1293" ht="15">
      <c r="F1293" s="6"/>
    </row>
    <row r="1294" ht="15">
      <c r="F1294" s="6"/>
    </row>
    <row r="1295" ht="15">
      <c r="F1295" s="6"/>
    </row>
    <row r="1296" ht="15">
      <c r="F1296" s="6"/>
    </row>
    <row r="1297" ht="15">
      <c r="F1297" s="6"/>
    </row>
    <row r="1298" ht="15">
      <c r="F1298" s="6"/>
    </row>
    <row r="1299" ht="15">
      <c r="F1299" s="6"/>
    </row>
    <row r="1300" ht="15">
      <c r="F1300" s="6"/>
    </row>
    <row r="1301" ht="15">
      <c r="F1301" s="6"/>
    </row>
    <row r="1302" ht="15">
      <c r="F1302" s="6"/>
    </row>
    <row r="1303" ht="15">
      <c r="F1303" s="6"/>
    </row>
    <row r="1304" ht="15">
      <c r="F1304" s="6"/>
    </row>
    <row r="1305" ht="15">
      <c r="F1305" s="6"/>
    </row>
    <row r="1306" ht="15">
      <c r="F1306" s="6"/>
    </row>
    <row r="1307" ht="15">
      <c r="F1307" s="6"/>
    </row>
    <row r="1308" ht="15">
      <c r="F1308" s="6"/>
    </row>
    <row r="1309" ht="15">
      <c r="F1309" s="6"/>
    </row>
    <row r="1310" ht="15">
      <c r="F1310" s="6"/>
    </row>
    <row r="1311" ht="15">
      <c r="F1311" s="6"/>
    </row>
    <row r="1312" ht="15">
      <c r="F1312" s="6"/>
    </row>
    <row r="1313" ht="15">
      <c r="F1313" s="6"/>
    </row>
    <row r="1314" ht="15">
      <c r="F1314" s="6"/>
    </row>
    <row r="1315" ht="15">
      <c r="F1315" s="6"/>
    </row>
    <row r="1316" ht="15">
      <c r="F1316" s="6"/>
    </row>
    <row r="1317" ht="15">
      <c r="F1317" s="6"/>
    </row>
    <row r="1318" ht="15">
      <c r="F1318" s="6"/>
    </row>
    <row r="1319" ht="15">
      <c r="F1319" s="6"/>
    </row>
    <row r="1320" ht="15">
      <c r="F1320" s="6"/>
    </row>
    <row r="1321" ht="15">
      <c r="F1321" s="6"/>
    </row>
    <row r="1322" ht="15">
      <c r="F1322" s="6"/>
    </row>
    <row r="1323" ht="15">
      <c r="F1323" s="6"/>
    </row>
    <row r="1324" ht="15">
      <c r="F1324" s="6"/>
    </row>
    <row r="1325" ht="15">
      <c r="F1325" s="6"/>
    </row>
    <row r="1326" ht="15">
      <c r="F1326" s="6"/>
    </row>
    <row r="1327" ht="15">
      <c r="F1327" s="6"/>
    </row>
    <row r="1328" ht="15">
      <c r="F1328" s="6"/>
    </row>
    <row r="1329" ht="15">
      <c r="F1329" s="6"/>
    </row>
    <row r="1330" ht="15">
      <c r="F1330" s="6"/>
    </row>
    <row r="1331" ht="15">
      <c r="F1331" s="6"/>
    </row>
    <row r="1332" ht="15">
      <c r="F1332" s="6"/>
    </row>
    <row r="1333" ht="15">
      <c r="F1333" s="6"/>
    </row>
    <row r="1334" ht="15">
      <c r="F1334" s="6"/>
    </row>
    <row r="1335" ht="15">
      <c r="F1335" s="6"/>
    </row>
    <row r="1336" ht="15">
      <c r="F1336" s="6"/>
    </row>
    <row r="1337" ht="15">
      <c r="F1337" s="6"/>
    </row>
    <row r="1338" ht="15">
      <c r="F1338" s="6"/>
    </row>
    <row r="1339" ht="15">
      <c r="F1339" s="6"/>
    </row>
    <row r="1340" ht="15">
      <c r="F1340" s="6"/>
    </row>
    <row r="1341" ht="15">
      <c r="F1341" s="6"/>
    </row>
    <row r="1342" ht="15">
      <c r="F1342" s="6"/>
    </row>
    <row r="1343" ht="15">
      <c r="F1343" s="6"/>
    </row>
    <row r="1344" ht="15">
      <c r="F1344" s="6"/>
    </row>
    <row r="1345" ht="15">
      <c r="F1345" s="6"/>
    </row>
    <row r="1346" ht="15">
      <c r="F1346" s="6"/>
    </row>
    <row r="1347" ht="15">
      <c r="F1347" s="6"/>
    </row>
    <row r="1348" ht="15">
      <c r="F1348" s="6"/>
    </row>
    <row r="1349" ht="15">
      <c r="F1349" s="6"/>
    </row>
    <row r="1350" ht="15">
      <c r="F1350" s="6"/>
    </row>
    <row r="1351" ht="15">
      <c r="F1351" s="6"/>
    </row>
    <row r="1352" ht="15">
      <c r="F1352" s="6"/>
    </row>
    <row r="1353" ht="15">
      <c r="F1353" s="6"/>
    </row>
    <row r="1354" ht="15">
      <c r="F1354" s="6"/>
    </row>
    <row r="1355" ht="15">
      <c r="F1355" s="6"/>
    </row>
    <row r="1356" ht="15">
      <c r="F1356" s="6"/>
    </row>
    <row r="1357" ht="15">
      <c r="F1357" s="6"/>
    </row>
    <row r="1358" ht="15">
      <c r="F1358" s="6"/>
    </row>
    <row r="1359" ht="15">
      <c r="F1359" s="6"/>
    </row>
    <row r="1360" ht="15">
      <c r="F1360" s="6"/>
    </row>
    <row r="1361" ht="15">
      <c r="F1361" s="6"/>
    </row>
    <row r="1362" ht="15">
      <c r="F1362" s="6"/>
    </row>
    <row r="1363" ht="15">
      <c r="F1363" s="6"/>
    </row>
    <row r="1364" ht="15">
      <c r="F1364" s="6"/>
    </row>
    <row r="1365" ht="15">
      <c r="F1365" s="6"/>
    </row>
    <row r="1366" ht="15">
      <c r="F1366" s="6"/>
    </row>
    <row r="1367" ht="15">
      <c r="F1367" s="6"/>
    </row>
    <row r="1368" ht="15">
      <c r="F1368" s="6"/>
    </row>
    <row r="1369" ht="15">
      <c r="F1369" s="6"/>
    </row>
    <row r="1370" ht="15">
      <c r="F1370" s="6"/>
    </row>
    <row r="1371" ht="15">
      <c r="F1371" s="6"/>
    </row>
    <row r="1372" ht="15">
      <c r="F1372" s="6"/>
    </row>
    <row r="1373" ht="15">
      <c r="F1373" s="6"/>
    </row>
    <row r="1374" ht="15">
      <c r="F1374" s="6"/>
    </row>
    <row r="1375" ht="15">
      <c r="F1375" s="6"/>
    </row>
    <row r="1376" ht="15">
      <c r="F1376" s="6"/>
    </row>
    <row r="1377" ht="15">
      <c r="F1377" s="6"/>
    </row>
    <row r="1378" ht="15">
      <c r="F1378" s="6"/>
    </row>
    <row r="1379" ht="15">
      <c r="F1379" s="6"/>
    </row>
    <row r="1380" ht="15">
      <c r="F1380" s="6"/>
    </row>
    <row r="1381" ht="15">
      <c r="F1381" s="6"/>
    </row>
    <row r="1382" ht="15">
      <c r="F1382" s="6"/>
    </row>
    <row r="1383" ht="15">
      <c r="F1383" s="6"/>
    </row>
    <row r="1384" ht="15">
      <c r="F1384" s="6"/>
    </row>
    <row r="1385" ht="15">
      <c r="F1385" s="6"/>
    </row>
    <row r="1386" ht="15">
      <c r="F1386" s="6"/>
    </row>
    <row r="1387" ht="15">
      <c r="F1387" s="6"/>
    </row>
    <row r="1388" ht="15">
      <c r="F1388" s="6"/>
    </row>
    <row r="1389" ht="15">
      <c r="F1389" s="6"/>
    </row>
    <row r="1390" ht="15">
      <c r="F1390" s="6"/>
    </row>
    <row r="1391" ht="15">
      <c r="F1391" s="6"/>
    </row>
    <row r="1392" ht="15">
      <c r="F1392" s="6"/>
    </row>
    <row r="1393" ht="15">
      <c r="F1393" s="6"/>
    </row>
    <row r="1394" ht="15">
      <c r="F1394" s="6"/>
    </row>
    <row r="1395" ht="15">
      <c r="F1395" s="6"/>
    </row>
    <row r="1396" ht="15">
      <c r="F1396" s="6"/>
    </row>
    <row r="1397" ht="15">
      <c r="F1397" s="6"/>
    </row>
    <row r="1398" ht="15">
      <c r="F1398" s="6"/>
    </row>
    <row r="1399" ht="15">
      <c r="F1399" s="6"/>
    </row>
    <row r="1400" ht="15">
      <c r="F1400" s="6"/>
    </row>
    <row r="1401" ht="15">
      <c r="F1401" s="6"/>
    </row>
    <row r="1402" ht="15">
      <c r="F1402" s="6"/>
    </row>
    <row r="1403" ht="15">
      <c r="F1403" s="6"/>
    </row>
    <row r="1404" ht="15">
      <c r="F1404" s="6"/>
    </row>
    <row r="1405" ht="15">
      <c r="F1405" s="6"/>
    </row>
    <row r="1406" ht="15">
      <c r="F1406" s="6"/>
    </row>
    <row r="1407" ht="15">
      <c r="F1407" s="6"/>
    </row>
    <row r="1408" ht="15">
      <c r="F1408" s="6"/>
    </row>
    <row r="1409" ht="15">
      <c r="F1409" s="6"/>
    </row>
    <row r="1410" ht="15">
      <c r="F1410" s="6"/>
    </row>
    <row r="1411" ht="15">
      <c r="F1411" s="6"/>
    </row>
    <row r="1412" ht="15">
      <c r="F1412" s="6"/>
    </row>
    <row r="1413" ht="15">
      <c r="F1413" s="6"/>
    </row>
    <row r="1414" ht="15">
      <c r="F1414" s="6"/>
    </row>
    <row r="1415" ht="15">
      <c r="F1415" s="6"/>
    </row>
    <row r="1416" ht="15">
      <c r="F1416" s="6"/>
    </row>
    <row r="1417" ht="15">
      <c r="F1417" s="6"/>
    </row>
    <row r="1418" ht="15">
      <c r="F1418" s="6"/>
    </row>
    <row r="1419" ht="15">
      <c r="F1419" s="6"/>
    </row>
    <row r="1420" ht="15">
      <c r="F1420" s="6"/>
    </row>
    <row r="1421" ht="15">
      <c r="F1421" s="6"/>
    </row>
    <row r="1422" ht="15">
      <c r="F1422" s="6"/>
    </row>
    <row r="1423" ht="15">
      <c r="F1423" s="6"/>
    </row>
    <row r="1424" ht="15">
      <c r="F1424" s="6"/>
    </row>
    <row r="1425" ht="15">
      <c r="F1425" s="6"/>
    </row>
    <row r="1426" ht="15">
      <c r="F1426" s="6"/>
    </row>
    <row r="1427" ht="15">
      <c r="F1427" s="6"/>
    </row>
    <row r="1428" ht="15">
      <c r="F1428" s="6"/>
    </row>
    <row r="1429" ht="15">
      <c r="F1429" s="6"/>
    </row>
    <row r="1430" ht="15">
      <c r="F1430" s="6"/>
    </row>
    <row r="1431" ht="15">
      <c r="F1431" s="6"/>
    </row>
    <row r="1432" ht="15">
      <c r="F1432" s="6"/>
    </row>
    <row r="1433" ht="15">
      <c r="F1433" s="6"/>
    </row>
    <row r="1434" ht="15">
      <c r="F1434" s="6"/>
    </row>
    <row r="1435" ht="15">
      <c r="F1435" s="6"/>
    </row>
    <row r="1436" ht="15">
      <c r="F1436" s="6"/>
    </row>
    <row r="1437" ht="15">
      <c r="F1437" s="6"/>
    </row>
    <row r="1438" ht="15">
      <c r="F1438" s="6"/>
    </row>
    <row r="1439" ht="15">
      <c r="F1439" s="6"/>
    </row>
    <row r="1440" ht="15">
      <c r="F1440" s="6"/>
    </row>
    <row r="1441" ht="15">
      <c r="F1441" s="6"/>
    </row>
    <row r="1442" ht="15">
      <c r="F1442" s="6"/>
    </row>
    <row r="1443" ht="15">
      <c r="F1443" s="6"/>
    </row>
    <row r="1444" ht="15">
      <c r="F1444" s="6"/>
    </row>
    <row r="1445" ht="15">
      <c r="F1445" s="6"/>
    </row>
    <row r="1446" ht="15">
      <c r="F1446" s="6"/>
    </row>
    <row r="1447" ht="15">
      <c r="F1447" s="6"/>
    </row>
    <row r="1448" ht="15">
      <c r="F1448" s="6"/>
    </row>
    <row r="1449" ht="15">
      <c r="F1449" s="6"/>
    </row>
    <row r="1450" ht="15">
      <c r="F1450" s="6"/>
    </row>
    <row r="1451" ht="15">
      <c r="F1451" s="6"/>
    </row>
    <row r="1452" ht="15">
      <c r="F1452" s="6"/>
    </row>
    <row r="1453" ht="15">
      <c r="F1453" s="6"/>
    </row>
    <row r="1454" ht="15">
      <c r="F1454" s="6"/>
    </row>
    <row r="1455" ht="15">
      <c r="F1455" s="6"/>
    </row>
    <row r="1456" ht="15">
      <c r="F1456" s="6"/>
    </row>
    <row r="1457" ht="15">
      <c r="F1457" s="6"/>
    </row>
    <row r="1458" ht="15">
      <c r="F1458" s="6"/>
    </row>
    <row r="1459" ht="15">
      <c r="F1459" s="6"/>
    </row>
    <row r="1460" ht="15">
      <c r="F1460" s="6"/>
    </row>
    <row r="1461" ht="15">
      <c r="F1461" s="6"/>
    </row>
    <row r="1462" ht="15">
      <c r="F1462" s="6"/>
    </row>
    <row r="1463" ht="15">
      <c r="F1463" s="6"/>
    </row>
    <row r="1464" ht="15">
      <c r="F1464" s="6"/>
    </row>
    <row r="1465" ht="15">
      <c r="F1465" s="6"/>
    </row>
    <row r="1466" ht="15">
      <c r="F1466" s="6"/>
    </row>
    <row r="1467" ht="15">
      <c r="F1467" s="6"/>
    </row>
    <row r="1468" ht="15">
      <c r="F1468" s="6"/>
    </row>
    <row r="1469" ht="15">
      <c r="F1469" s="6"/>
    </row>
    <row r="1470" ht="15">
      <c r="F1470" s="6"/>
    </row>
    <row r="1471" ht="15">
      <c r="F1471" s="6"/>
    </row>
    <row r="1472" ht="15">
      <c r="F1472" s="6"/>
    </row>
    <row r="1473" ht="15">
      <c r="F1473" s="6"/>
    </row>
    <row r="1474" ht="15">
      <c r="F1474" s="6"/>
    </row>
    <row r="1475" ht="15">
      <c r="F1475" s="6"/>
    </row>
    <row r="1476" ht="15">
      <c r="F1476" s="6"/>
    </row>
    <row r="1477" ht="15">
      <c r="F1477" s="6"/>
    </row>
    <row r="1478" ht="15">
      <c r="F1478" s="6"/>
    </row>
    <row r="1479" ht="15">
      <c r="F1479" s="6"/>
    </row>
    <row r="1480" ht="15">
      <c r="F1480" s="6"/>
    </row>
    <row r="1481" ht="15">
      <c r="F1481" s="6"/>
    </row>
    <row r="1482" ht="15">
      <c r="F1482" s="6"/>
    </row>
    <row r="1483" ht="15">
      <c r="F1483" s="6"/>
    </row>
    <row r="1484" ht="15">
      <c r="F1484" s="6"/>
    </row>
    <row r="1485" ht="15">
      <c r="F1485" s="6"/>
    </row>
    <row r="1486" ht="15">
      <c r="F1486" s="6"/>
    </row>
    <row r="1487" ht="15">
      <c r="F1487" s="6"/>
    </row>
    <row r="1488" ht="15">
      <c r="F1488" s="6"/>
    </row>
    <row r="1489" ht="15">
      <c r="F1489" s="6"/>
    </row>
    <row r="1490" ht="15">
      <c r="F1490" s="6"/>
    </row>
    <row r="1491" ht="15">
      <c r="F1491" s="6"/>
    </row>
    <row r="1492" ht="15">
      <c r="F1492" s="6"/>
    </row>
    <row r="1493" ht="15">
      <c r="F1493" s="6"/>
    </row>
    <row r="1494" ht="15">
      <c r="F1494" s="6"/>
    </row>
    <row r="1495" ht="15">
      <c r="F1495" s="6"/>
    </row>
    <row r="1496" ht="15">
      <c r="F1496" s="6"/>
    </row>
    <row r="1497" ht="15">
      <c r="F1497" s="6"/>
    </row>
    <row r="1498" ht="15">
      <c r="F1498" s="6"/>
    </row>
    <row r="1499" ht="15">
      <c r="F1499" s="6"/>
    </row>
    <row r="1500" ht="15">
      <c r="F1500" s="6"/>
    </row>
    <row r="1501" ht="15">
      <c r="F1501" s="6"/>
    </row>
    <row r="1502" ht="15">
      <c r="F1502" s="6"/>
    </row>
    <row r="1503" ht="15">
      <c r="F1503" s="6"/>
    </row>
    <row r="1504" ht="15">
      <c r="F1504" s="6"/>
    </row>
    <row r="1505" ht="15">
      <c r="F1505" s="6"/>
    </row>
    <row r="1506" ht="15">
      <c r="F1506" s="6"/>
    </row>
    <row r="1507" ht="15">
      <c r="F1507" s="6"/>
    </row>
    <row r="1508" ht="15">
      <c r="F1508" s="6"/>
    </row>
    <row r="1509" ht="15">
      <c r="F1509" s="6"/>
    </row>
    <row r="1510" ht="15">
      <c r="F1510" s="6"/>
    </row>
    <row r="1511" ht="15">
      <c r="F1511" s="6"/>
    </row>
    <row r="1512" ht="15">
      <c r="F1512" s="6"/>
    </row>
    <row r="1513" ht="15">
      <c r="F1513" s="6"/>
    </row>
    <row r="1514" ht="15">
      <c r="F1514" s="6"/>
    </row>
    <row r="1515" ht="15">
      <c r="F1515" s="6"/>
    </row>
    <row r="1516" ht="15">
      <c r="F1516" s="6"/>
    </row>
    <row r="1517" ht="15">
      <c r="F1517" s="6"/>
    </row>
    <row r="1518" ht="15">
      <c r="F1518" s="6"/>
    </row>
    <row r="1519" ht="15">
      <c r="F1519" s="6"/>
    </row>
    <row r="1520" ht="15">
      <c r="F1520" s="6"/>
    </row>
    <row r="1521" ht="15">
      <c r="F1521" s="6"/>
    </row>
    <row r="1522" ht="15">
      <c r="F1522" s="6"/>
    </row>
    <row r="1523" ht="15">
      <c r="F1523" s="6"/>
    </row>
    <row r="1524" ht="15">
      <c r="F1524" s="6"/>
    </row>
    <row r="1525" ht="15">
      <c r="F1525" s="6"/>
    </row>
    <row r="1526" ht="15">
      <c r="F1526" s="6"/>
    </row>
    <row r="1527" ht="15">
      <c r="F1527" s="6"/>
    </row>
    <row r="1528" ht="15">
      <c r="F1528" s="6"/>
    </row>
    <row r="1529" ht="15">
      <c r="F1529" s="6"/>
    </row>
    <row r="1530" ht="15">
      <c r="F1530" s="6"/>
    </row>
    <row r="1531" ht="15">
      <c r="F1531" s="6"/>
    </row>
    <row r="1532" ht="15">
      <c r="F1532" s="6"/>
    </row>
    <row r="1533" ht="15">
      <c r="F1533" s="6"/>
    </row>
    <row r="1534" ht="15">
      <c r="F1534" s="6"/>
    </row>
    <row r="1535" ht="15">
      <c r="F1535" s="6"/>
    </row>
    <row r="1536" ht="15">
      <c r="F1536" s="6"/>
    </row>
    <row r="1537" ht="15">
      <c r="F1537" s="6"/>
    </row>
    <row r="1538" ht="15">
      <c r="F1538" s="6"/>
    </row>
    <row r="1539" ht="15">
      <c r="F1539" s="6"/>
    </row>
    <row r="1540" ht="15">
      <c r="F1540" s="6"/>
    </row>
    <row r="1541" ht="15">
      <c r="F1541" s="6"/>
    </row>
    <row r="1542" ht="15">
      <c r="F1542" s="6"/>
    </row>
    <row r="1543" ht="15">
      <c r="F1543" s="6"/>
    </row>
    <row r="1544" ht="15">
      <c r="F1544" s="6"/>
    </row>
    <row r="1545" ht="15">
      <c r="F1545" s="6"/>
    </row>
    <row r="1546" ht="15">
      <c r="F1546" s="6"/>
    </row>
    <row r="1547" ht="15">
      <c r="F1547" s="6"/>
    </row>
    <row r="1548" ht="15">
      <c r="F1548" s="6"/>
    </row>
    <row r="1549" ht="15">
      <c r="F1549" s="6"/>
    </row>
    <row r="1550" ht="15">
      <c r="F1550" s="6"/>
    </row>
    <row r="1551" ht="15">
      <c r="F1551" s="6"/>
    </row>
    <row r="1552" ht="15">
      <c r="F1552" s="6"/>
    </row>
    <row r="1553" ht="15">
      <c r="F1553" s="6"/>
    </row>
    <row r="1554" ht="15">
      <c r="F1554" s="6"/>
    </row>
    <row r="1555" ht="15">
      <c r="F1555" s="6"/>
    </row>
    <row r="1556" ht="15">
      <c r="F1556" s="6"/>
    </row>
    <row r="1557" ht="15">
      <c r="F1557" s="6"/>
    </row>
    <row r="1558" ht="15">
      <c r="F1558" s="6"/>
    </row>
    <row r="1559" ht="15">
      <c r="F1559" s="6"/>
    </row>
    <row r="1560" ht="15">
      <c r="F1560" s="6"/>
    </row>
    <row r="1561" ht="15">
      <c r="F1561" s="6"/>
    </row>
    <row r="1562" ht="15">
      <c r="F1562" s="6"/>
    </row>
    <row r="1563" ht="15">
      <c r="F1563" s="6"/>
    </row>
    <row r="1564" ht="15">
      <c r="F1564" s="6"/>
    </row>
    <row r="1565" ht="15">
      <c r="F1565" s="6"/>
    </row>
    <row r="1566" ht="15">
      <c r="F1566" s="6"/>
    </row>
    <row r="1567" ht="15">
      <c r="F1567" s="6"/>
    </row>
    <row r="1568" ht="15">
      <c r="F1568" s="6"/>
    </row>
    <row r="1569" ht="15">
      <c r="F1569" s="6"/>
    </row>
    <row r="1570" ht="15">
      <c r="F1570" s="6"/>
    </row>
    <row r="1571" ht="15">
      <c r="F1571" s="6"/>
    </row>
    <row r="1572" ht="15">
      <c r="F1572" s="6"/>
    </row>
    <row r="1573" ht="15">
      <c r="F1573" s="6"/>
    </row>
    <row r="1574" ht="15">
      <c r="F1574" s="6"/>
    </row>
    <row r="1575" ht="15">
      <c r="F1575" s="6"/>
    </row>
    <row r="1576" ht="15">
      <c r="F1576" s="6"/>
    </row>
    <row r="1577" ht="15">
      <c r="F1577" s="6"/>
    </row>
    <row r="1578" ht="15">
      <c r="F1578" s="6"/>
    </row>
    <row r="1579" ht="15">
      <c r="F1579" s="6"/>
    </row>
    <row r="1580" ht="15">
      <c r="F1580" s="6"/>
    </row>
    <row r="1581" ht="15">
      <c r="F1581" s="6"/>
    </row>
    <row r="1582" ht="15">
      <c r="F1582" s="6"/>
    </row>
    <row r="1583" ht="15">
      <c r="F1583" s="6"/>
    </row>
    <row r="1584" ht="15">
      <c r="F1584" s="6"/>
    </row>
    <row r="1585" ht="15">
      <c r="F1585" s="6"/>
    </row>
    <row r="1586" ht="15">
      <c r="F1586" s="6"/>
    </row>
    <row r="1587" ht="15">
      <c r="F1587" s="6"/>
    </row>
    <row r="1588" ht="15">
      <c r="F1588" s="6"/>
    </row>
    <row r="1589" ht="15">
      <c r="F1589" s="6"/>
    </row>
    <row r="1590" ht="15">
      <c r="F1590" s="6"/>
    </row>
    <row r="1591" ht="15">
      <c r="F1591" s="6"/>
    </row>
    <row r="1592" ht="15">
      <c r="F1592" s="6"/>
    </row>
    <row r="1593" ht="15">
      <c r="F1593" s="6"/>
    </row>
    <row r="1594" ht="15">
      <c r="F1594" s="6"/>
    </row>
    <row r="1595" ht="15">
      <c r="F1595" s="6"/>
    </row>
    <row r="1596" ht="15">
      <c r="F1596" s="6"/>
    </row>
    <row r="1597" ht="15">
      <c r="F1597" s="6"/>
    </row>
    <row r="1598" ht="15">
      <c r="F1598" s="6"/>
    </row>
    <row r="1599" ht="15">
      <c r="F1599" s="6"/>
    </row>
    <row r="1600" ht="15">
      <c r="F1600" s="6"/>
    </row>
    <row r="1601" ht="15">
      <c r="F1601" s="6"/>
    </row>
    <row r="1602" ht="15">
      <c r="F1602" s="6"/>
    </row>
    <row r="1603" ht="15">
      <c r="F1603" s="6"/>
    </row>
    <row r="1604" ht="15">
      <c r="F1604" s="6"/>
    </row>
    <row r="1605" ht="15">
      <c r="F1605" s="6"/>
    </row>
    <row r="1606" ht="15">
      <c r="F1606" s="6"/>
    </row>
    <row r="1607" ht="15">
      <c r="F1607" s="6"/>
    </row>
    <row r="1608" ht="15">
      <c r="F1608" s="6"/>
    </row>
    <row r="1609" ht="15">
      <c r="F1609" s="6"/>
    </row>
    <row r="1610" ht="15">
      <c r="F1610" s="6"/>
    </row>
    <row r="1611" ht="15">
      <c r="F1611" s="6"/>
    </row>
    <row r="1612" ht="15">
      <c r="F1612" s="6"/>
    </row>
    <row r="1613" ht="15">
      <c r="F1613" s="6"/>
    </row>
    <row r="1614" ht="15">
      <c r="F1614" s="6"/>
    </row>
    <row r="1615" ht="15">
      <c r="F1615" s="6"/>
    </row>
    <row r="1616" ht="15">
      <c r="F1616" s="6"/>
    </row>
    <row r="1617" ht="15">
      <c r="F1617" s="6"/>
    </row>
    <row r="1618" ht="15">
      <c r="F1618" s="6"/>
    </row>
    <row r="1619" ht="15">
      <c r="F1619" s="6"/>
    </row>
    <row r="1620" ht="15">
      <c r="F1620" s="6"/>
    </row>
    <row r="1621" ht="15">
      <c r="F1621" s="6"/>
    </row>
    <row r="1622" ht="15">
      <c r="F1622" s="6"/>
    </row>
    <row r="1623" ht="15">
      <c r="F1623" s="6"/>
    </row>
    <row r="1624" ht="15">
      <c r="F1624" s="6"/>
    </row>
    <row r="1625" ht="15">
      <c r="F1625" s="6"/>
    </row>
    <row r="1626" ht="15">
      <c r="F1626" s="6"/>
    </row>
    <row r="1627" ht="15">
      <c r="F1627" s="6"/>
    </row>
    <row r="1628" ht="15">
      <c r="F1628" s="6"/>
    </row>
    <row r="1629" ht="15">
      <c r="F1629" s="6"/>
    </row>
    <row r="1630" ht="15">
      <c r="F1630" s="6"/>
    </row>
    <row r="1631" ht="15">
      <c r="F1631" s="6"/>
    </row>
    <row r="1632" ht="15">
      <c r="F1632" s="6"/>
    </row>
    <row r="1633" ht="15">
      <c r="F1633" s="6"/>
    </row>
    <row r="1634" ht="15">
      <c r="F1634" s="6"/>
    </row>
    <row r="1635" ht="15">
      <c r="F1635" s="6"/>
    </row>
    <row r="1636" ht="15">
      <c r="F1636" s="6"/>
    </row>
    <row r="1637" ht="15">
      <c r="F1637" s="6"/>
    </row>
    <row r="1638" ht="15">
      <c r="F1638" s="6"/>
    </row>
    <row r="1639" ht="15">
      <c r="F1639" s="6"/>
    </row>
    <row r="1640" ht="15">
      <c r="F1640" s="6"/>
    </row>
    <row r="1641" ht="15">
      <c r="F1641" s="6"/>
    </row>
    <row r="1642" ht="15">
      <c r="F1642" s="6"/>
    </row>
    <row r="1643" ht="15">
      <c r="F1643" s="6"/>
    </row>
    <row r="1644" ht="15">
      <c r="F1644" s="6"/>
    </row>
    <row r="1645" ht="15">
      <c r="F1645" s="6"/>
    </row>
    <row r="1646" ht="15">
      <c r="F1646" s="6"/>
    </row>
    <row r="1647" ht="15">
      <c r="F1647" s="6"/>
    </row>
    <row r="1648" ht="15">
      <c r="F1648" s="6"/>
    </row>
    <row r="1649" ht="15">
      <c r="F1649" s="6"/>
    </row>
    <row r="1650" ht="15">
      <c r="F1650" s="6"/>
    </row>
    <row r="1651" ht="15">
      <c r="F1651" s="6"/>
    </row>
    <row r="1652" ht="15">
      <c r="F1652" s="6"/>
    </row>
    <row r="1653" ht="15">
      <c r="F1653" s="6"/>
    </row>
    <row r="1654" ht="15">
      <c r="F1654" s="6"/>
    </row>
    <row r="1655" ht="15">
      <c r="F1655" s="6"/>
    </row>
    <row r="1656" ht="15">
      <c r="F1656" s="6"/>
    </row>
    <row r="1657" ht="15">
      <c r="F1657" s="6"/>
    </row>
    <row r="1658" ht="15">
      <c r="F1658" s="6"/>
    </row>
    <row r="1659" ht="15">
      <c r="F1659" s="6"/>
    </row>
    <row r="1660" ht="15">
      <c r="F1660" s="6"/>
    </row>
    <row r="1661" ht="15">
      <c r="F1661" s="6"/>
    </row>
    <row r="1662" ht="15">
      <c r="F1662" s="6"/>
    </row>
    <row r="1663" ht="15">
      <c r="F1663" s="6"/>
    </row>
    <row r="1664" ht="15">
      <c r="F1664" s="6"/>
    </row>
    <row r="1665" ht="15">
      <c r="F1665" s="6"/>
    </row>
    <row r="1666" ht="15">
      <c r="F1666" s="6"/>
    </row>
    <row r="1667" ht="15">
      <c r="F1667" s="6"/>
    </row>
    <row r="1668" ht="15">
      <c r="F1668" s="6"/>
    </row>
    <row r="1669" ht="15">
      <c r="F1669" s="6"/>
    </row>
    <row r="1670" ht="15">
      <c r="F1670" s="6"/>
    </row>
    <row r="1671" ht="15">
      <c r="F1671" s="6"/>
    </row>
    <row r="1672" ht="15">
      <c r="F1672" s="6"/>
    </row>
    <row r="1673" ht="15">
      <c r="F1673" s="6"/>
    </row>
    <row r="1674" ht="15">
      <c r="F1674" s="6"/>
    </row>
    <row r="1675" ht="15">
      <c r="F1675" s="6"/>
    </row>
    <row r="1676" ht="15">
      <c r="F1676" s="6"/>
    </row>
    <row r="1677" ht="15">
      <c r="F1677" s="6"/>
    </row>
    <row r="1678" ht="15">
      <c r="F1678" s="6"/>
    </row>
    <row r="1679" ht="15">
      <c r="F1679" s="6"/>
    </row>
    <row r="1680" ht="15">
      <c r="F1680" s="6"/>
    </row>
    <row r="1681" ht="15">
      <c r="F1681" s="6"/>
    </row>
    <row r="1682" ht="15">
      <c r="F1682" s="6"/>
    </row>
    <row r="1683" ht="15">
      <c r="F1683" s="6"/>
    </row>
    <row r="1684" ht="15">
      <c r="F1684" s="6"/>
    </row>
    <row r="1685" ht="15">
      <c r="F1685" s="6"/>
    </row>
    <row r="1686" ht="15">
      <c r="F1686" s="6"/>
    </row>
    <row r="1687" ht="15">
      <c r="F1687" s="6"/>
    </row>
    <row r="1688" ht="15">
      <c r="F1688" s="6"/>
    </row>
    <row r="1689" ht="15">
      <c r="F1689" s="6"/>
    </row>
    <row r="1690" ht="15">
      <c r="F1690" s="6"/>
    </row>
    <row r="1691" ht="15">
      <c r="F1691" s="6"/>
    </row>
    <row r="1692" ht="15">
      <c r="F1692" s="6"/>
    </row>
    <row r="1693" ht="15">
      <c r="F1693" s="6"/>
    </row>
    <row r="1694" ht="15">
      <c r="F1694" s="6"/>
    </row>
    <row r="1695" ht="15">
      <c r="F1695" s="6"/>
    </row>
    <row r="1696" ht="15">
      <c r="F1696" s="6"/>
    </row>
    <row r="1697" ht="15">
      <c r="F1697" s="6"/>
    </row>
    <row r="1698" ht="15">
      <c r="F1698" s="6"/>
    </row>
    <row r="1699" ht="15">
      <c r="F1699" s="6"/>
    </row>
    <row r="1700" ht="15">
      <c r="F1700" s="6"/>
    </row>
    <row r="1701" ht="15">
      <c r="F1701" s="6"/>
    </row>
    <row r="1702" ht="15">
      <c r="F1702" s="6"/>
    </row>
    <row r="1703" ht="15">
      <c r="F1703" s="6"/>
    </row>
    <row r="1704" ht="15">
      <c r="F1704" s="6"/>
    </row>
    <row r="1705" ht="15">
      <c r="F1705" s="6"/>
    </row>
    <row r="1706" ht="15">
      <c r="F1706" s="6"/>
    </row>
    <row r="1707" ht="15">
      <c r="F1707" s="6"/>
    </row>
    <row r="1708" ht="15">
      <c r="F1708" s="6"/>
    </row>
    <row r="1709" ht="15">
      <c r="F1709" s="6"/>
    </row>
    <row r="1710" ht="15">
      <c r="F1710" s="6"/>
    </row>
    <row r="1711" ht="15">
      <c r="F1711" s="6"/>
    </row>
    <row r="1712" ht="15">
      <c r="F1712" s="6"/>
    </row>
    <row r="1713" ht="15">
      <c r="F1713" s="6"/>
    </row>
    <row r="1714" ht="15">
      <c r="F1714" s="6"/>
    </row>
    <row r="1715" ht="15">
      <c r="F1715" s="6"/>
    </row>
    <row r="1716" ht="15">
      <c r="F1716" s="6"/>
    </row>
    <row r="1717" ht="15">
      <c r="F1717" s="6"/>
    </row>
    <row r="1718" ht="15">
      <c r="F1718" s="6"/>
    </row>
    <row r="1719" ht="15">
      <c r="F1719" s="6"/>
    </row>
    <row r="1720" ht="15">
      <c r="F1720" s="6"/>
    </row>
    <row r="1721" ht="15">
      <c r="F1721" s="6"/>
    </row>
    <row r="1722" ht="15">
      <c r="F1722" s="6"/>
    </row>
    <row r="1723" ht="15">
      <c r="F1723" s="6"/>
    </row>
    <row r="1724" ht="15">
      <c r="F1724" s="6"/>
    </row>
    <row r="1725" ht="15">
      <c r="F1725" s="6"/>
    </row>
    <row r="1726" ht="15">
      <c r="F1726" s="6"/>
    </row>
    <row r="1727" ht="15">
      <c r="F1727" s="6"/>
    </row>
    <row r="1728" ht="15">
      <c r="F1728" s="6"/>
    </row>
    <row r="1729" ht="15">
      <c r="F1729" s="6"/>
    </row>
    <row r="1730" ht="15">
      <c r="F1730" s="6"/>
    </row>
    <row r="1731" ht="15">
      <c r="F1731" s="6"/>
    </row>
    <row r="1732" ht="15">
      <c r="F1732" s="6"/>
    </row>
    <row r="1733" ht="15">
      <c r="F1733" s="6"/>
    </row>
    <row r="1734" ht="15">
      <c r="F1734" s="6"/>
    </row>
    <row r="1735" ht="15">
      <c r="F1735" s="6"/>
    </row>
    <row r="1736" ht="15">
      <c r="F1736" s="6"/>
    </row>
    <row r="1737" ht="15">
      <c r="F1737" s="6"/>
    </row>
    <row r="1738" ht="15">
      <c r="F1738" s="6"/>
    </row>
    <row r="1739" ht="15">
      <c r="F1739" s="6"/>
    </row>
    <row r="1740" ht="15">
      <c r="F1740" s="6"/>
    </row>
    <row r="1741" ht="15">
      <c r="F1741" s="6"/>
    </row>
    <row r="1742" ht="15">
      <c r="F1742" s="6"/>
    </row>
    <row r="1743" ht="15">
      <c r="F1743" s="6"/>
    </row>
    <row r="1744" ht="15">
      <c r="F1744" s="6"/>
    </row>
    <row r="1745" ht="15">
      <c r="F1745" s="6"/>
    </row>
    <row r="1746" ht="15">
      <c r="F1746" s="6"/>
    </row>
    <row r="1747" ht="15">
      <c r="F1747" s="6"/>
    </row>
    <row r="1748" ht="15">
      <c r="F1748" s="6"/>
    </row>
    <row r="1749" ht="15">
      <c r="F1749" s="6"/>
    </row>
    <row r="1750" ht="15">
      <c r="F1750" s="6"/>
    </row>
    <row r="1751" ht="15">
      <c r="F1751" s="6"/>
    </row>
    <row r="1752" ht="15">
      <c r="F1752" s="6"/>
    </row>
    <row r="1753" ht="15">
      <c r="F1753" s="6"/>
    </row>
    <row r="1754" ht="15">
      <c r="F1754" s="6"/>
    </row>
    <row r="1755" ht="15">
      <c r="F1755" s="6"/>
    </row>
    <row r="1756" ht="15">
      <c r="F1756" s="6"/>
    </row>
    <row r="1757" ht="15">
      <c r="F1757" s="6"/>
    </row>
    <row r="1758" ht="15">
      <c r="F1758" s="6"/>
    </row>
    <row r="1759" ht="15">
      <c r="F1759" s="6"/>
    </row>
    <row r="1760" ht="15">
      <c r="F1760" s="6"/>
    </row>
    <row r="1761" ht="15">
      <c r="F1761" s="6"/>
    </row>
    <row r="1762" ht="15">
      <c r="F1762" s="6"/>
    </row>
    <row r="1763" ht="15">
      <c r="F1763" s="6"/>
    </row>
    <row r="1764" ht="15">
      <c r="F1764" s="6"/>
    </row>
    <row r="1765" ht="15">
      <c r="F1765" s="6"/>
    </row>
    <row r="1766" ht="15">
      <c r="F1766" s="6"/>
    </row>
    <row r="1767" ht="15">
      <c r="F1767" s="6"/>
    </row>
    <row r="1768" ht="15">
      <c r="F1768" s="6"/>
    </row>
    <row r="1769" ht="15">
      <c r="F1769" s="6"/>
    </row>
    <row r="1770" ht="15">
      <c r="F1770" s="6"/>
    </row>
    <row r="1771" ht="15">
      <c r="F1771" s="6"/>
    </row>
    <row r="1772" ht="15">
      <c r="F1772" s="6"/>
    </row>
    <row r="1773" ht="15">
      <c r="F1773" s="6"/>
    </row>
    <row r="1774" ht="15">
      <c r="F1774" s="6"/>
    </row>
    <row r="1775" ht="15">
      <c r="F1775" s="6"/>
    </row>
    <row r="1776" ht="15">
      <c r="F1776" s="6"/>
    </row>
    <row r="1777" ht="15">
      <c r="F1777" s="6"/>
    </row>
    <row r="1778" ht="15">
      <c r="F1778" s="6"/>
    </row>
    <row r="1779" ht="15">
      <c r="F1779" s="6"/>
    </row>
    <row r="1780" ht="15">
      <c r="F1780" s="6"/>
    </row>
    <row r="1781" ht="15">
      <c r="F1781" s="6"/>
    </row>
    <row r="1782" ht="15">
      <c r="F1782" s="6"/>
    </row>
    <row r="1783" ht="15">
      <c r="F1783" s="6"/>
    </row>
    <row r="1784" ht="15">
      <c r="F1784" s="6"/>
    </row>
    <row r="1785" ht="15">
      <c r="F1785" s="6"/>
    </row>
    <row r="1786" ht="15">
      <c r="F1786" s="6"/>
    </row>
    <row r="1787" ht="15">
      <c r="F1787" s="6"/>
    </row>
    <row r="1788" ht="15">
      <c r="F1788" s="6"/>
    </row>
    <row r="1789" ht="15">
      <c r="F1789" s="6"/>
    </row>
    <row r="1790" ht="15">
      <c r="F1790" s="6"/>
    </row>
    <row r="1791" ht="15">
      <c r="F1791" s="6"/>
    </row>
    <row r="1792" ht="15">
      <c r="F1792" s="6"/>
    </row>
    <row r="1793" ht="15">
      <c r="F1793" s="6"/>
    </row>
    <row r="1794" ht="15">
      <c r="F1794" s="6"/>
    </row>
    <row r="1795" ht="15">
      <c r="F1795" s="6"/>
    </row>
    <row r="1796" ht="15">
      <c r="F1796" s="6"/>
    </row>
    <row r="1797" ht="15">
      <c r="F1797" s="6"/>
    </row>
    <row r="1798" ht="15">
      <c r="F1798" s="6"/>
    </row>
    <row r="1799" ht="15">
      <c r="F1799" s="6"/>
    </row>
    <row r="1800" ht="15">
      <c r="F1800" s="6"/>
    </row>
    <row r="1801" ht="15">
      <c r="F1801" s="6"/>
    </row>
    <row r="1802" ht="15">
      <c r="F1802" s="6"/>
    </row>
    <row r="1803" ht="15">
      <c r="F1803" s="6"/>
    </row>
    <row r="1804" ht="15">
      <c r="F1804" s="6"/>
    </row>
    <row r="1805" ht="15">
      <c r="F1805" s="6"/>
    </row>
    <row r="1806" ht="15">
      <c r="F1806" s="6"/>
    </row>
    <row r="1807" ht="15">
      <c r="F1807" s="6"/>
    </row>
    <row r="1808" ht="15">
      <c r="F1808" s="6"/>
    </row>
    <row r="1809" ht="15">
      <c r="F1809" s="6"/>
    </row>
    <row r="1810" ht="15">
      <c r="F1810" s="6"/>
    </row>
  </sheetData>
  <sheetProtection/>
  <mergeCells count="273">
    <mergeCell ref="A1:P2"/>
    <mergeCell ref="A6:P6"/>
    <mergeCell ref="A7:P7"/>
    <mergeCell ref="A8:P8"/>
    <mergeCell ref="A9:P9"/>
    <mergeCell ref="A11:A14"/>
    <mergeCell ref="B13:B14"/>
    <mergeCell ref="E11:E12"/>
    <mergeCell ref="F11:F12"/>
    <mergeCell ref="C11:C14"/>
    <mergeCell ref="D11:D14"/>
    <mergeCell ref="J42:J43"/>
    <mergeCell ref="K42:K43"/>
    <mergeCell ref="A40:A43"/>
    <mergeCell ref="C40:C43"/>
    <mergeCell ref="O42:O43"/>
    <mergeCell ref="N42:N43"/>
    <mergeCell ref="H40:H43"/>
    <mergeCell ref="F40:F41"/>
    <mergeCell ref="G40:G41"/>
    <mergeCell ref="M41:P41"/>
    <mergeCell ref="I42:I43"/>
    <mergeCell ref="I40:L40"/>
    <mergeCell ref="M40:P40"/>
    <mergeCell ref="L42:L43"/>
    <mergeCell ref="P42:P43"/>
    <mergeCell ref="P13:P14"/>
    <mergeCell ref="K13:K14"/>
    <mergeCell ref="L13:L14"/>
    <mergeCell ref="H11:H14"/>
    <mergeCell ref="M11:P11"/>
    <mergeCell ref="B42:B43"/>
    <mergeCell ref="N13:N14"/>
    <mergeCell ref="O13:O14"/>
    <mergeCell ref="I13:I14"/>
    <mergeCell ref="J13:J14"/>
    <mergeCell ref="I70:L70"/>
    <mergeCell ref="J71:J72"/>
    <mergeCell ref="D69:D72"/>
    <mergeCell ref="E69:E70"/>
    <mergeCell ref="F69:F70"/>
    <mergeCell ref="A32:P32"/>
    <mergeCell ref="D40:D43"/>
    <mergeCell ref="E40:E41"/>
    <mergeCell ref="M42:M43"/>
    <mergeCell ref="I41:L41"/>
    <mergeCell ref="M70:P70"/>
    <mergeCell ref="A16:P16"/>
    <mergeCell ref="A21:P21"/>
    <mergeCell ref="A24:P24"/>
    <mergeCell ref="A61:P61"/>
    <mergeCell ref="A69:A72"/>
    <mergeCell ref="C69:C72"/>
    <mergeCell ref="K71:K72"/>
    <mergeCell ref="I71:I72"/>
    <mergeCell ref="M69:P69"/>
    <mergeCell ref="G11:G12"/>
    <mergeCell ref="I11:L11"/>
    <mergeCell ref="A45:P45"/>
    <mergeCell ref="A50:P50"/>
    <mergeCell ref="A53:P53"/>
    <mergeCell ref="A44:P44"/>
    <mergeCell ref="A15:P15"/>
    <mergeCell ref="M13:M14"/>
    <mergeCell ref="I12:L12"/>
    <mergeCell ref="M12:P12"/>
    <mergeCell ref="A97:A100"/>
    <mergeCell ref="C97:C100"/>
    <mergeCell ref="D97:D100"/>
    <mergeCell ref="G97:G98"/>
    <mergeCell ref="J99:J100"/>
    <mergeCell ref="M97:P97"/>
    <mergeCell ref="I98:L98"/>
    <mergeCell ref="M98:P98"/>
    <mergeCell ref="N99:N100"/>
    <mergeCell ref="O99:O100"/>
    <mergeCell ref="A73:P73"/>
    <mergeCell ref="L71:L72"/>
    <mergeCell ref="M71:M72"/>
    <mergeCell ref="H69:H72"/>
    <mergeCell ref="G69:G70"/>
    <mergeCell ref="I69:L69"/>
    <mergeCell ref="P71:P72"/>
    <mergeCell ref="B71:B72"/>
    <mergeCell ref="N71:N72"/>
    <mergeCell ref="O71:O72"/>
    <mergeCell ref="I99:I100"/>
    <mergeCell ref="K99:K100"/>
    <mergeCell ref="E97:E98"/>
    <mergeCell ref="H97:H100"/>
    <mergeCell ref="I97:L97"/>
    <mergeCell ref="F97:F98"/>
    <mergeCell ref="A127:A130"/>
    <mergeCell ref="C127:C130"/>
    <mergeCell ref="F127:F128"/>
    <mergeCell ref="G127:G128"/>
    <mergeCell ref="D127:D130"/>
    <mergeCell ref="E127:E128"/>
    <mergeCell ref="L129:L130"/>
    <mergeCell ref="M129:M130"/>
    <mergeCell ref="N129:N130"/>
    <mergeCell ref="B129:B130"/>
    <mergeCell ref="I129:I130"/>
    <mergeCell ref="J129:J130"/>
    <mergeCell ref="M127:P127"/>
    <mergeCell ref="M128:P128"/>
    <mergeCell ref="H127:H130"/>
    <mergeCell ref="I127:L127"/>
    <mergeCell ref="I128:L128"/>
    <mergeCell ref="B158:B159"/>
    <mergeCell ref="O158:O159"/>
    <mergeCell ref="F156:F157"/>
    <mergeCell ref="A131:P131"/>
    <mergeCell ref="K129:K130"/>
    <mergeCell ref="C156:C159"/>
    <mergeCell ref="M158:M159"/>
    <mergeCell ref="N158:N159"/>
    <mergeCell ref="D156:D159"/>
    <mergeCell ref="E156:E157"/>
    <mergeCell ref="M157:P157"/>
    <mergeCell ref="L158:L159"/>
    <mergeCell ref="M187:M188"/>
    <mergeCell ref="K187:K188"/>
    <mergeCell ref="L187:L188"/>
    <mergeCell ref="I187:I188"/>
    <mergeCell ref="J187:J188"/>
    <mergeCell ref="I158:I159"/>
    <mergeCell ref="J158:J159"/>
    <mergeCell ref="G156:G157"/>
    <mergeCell ref="K158:K159"/>
    <mergeCell ref="FS61:GH61"/>
    <mergeCell ref="GI61:GX61"/>
    <mergeCell ref="H156:H159"/>
    <mergeCell ref="I156:L156"/>
    <mergeCell ref="AE61:AT61"/>
    <mergeCell ref="L99:L100"/>
    <mergeCell ref="M99:M100"/>
    <mergeCell ref="P99:P100"/>
    <mergeCell ref="O129:O130"/>
    <mergeCell ref="P129:P130"/>
    <mergeCell ref="GY61:HN61"/>
    <mergeCell ref="M185:P185"/>
    <mergeCell ref="EM61:FB61"/>
    <mergeCell ref="FC61:FR61"/>
    <mergeCell ref="DG61:DV61"/>
    <mergeCell ref="DW61:EL61"/>
    <mergeCell ref="R61:AD61"/>
    <mergeCell ref="M156:P156"/>
    <mergeCell ref="M216:M217"/>
    <mergeCell ref="F214:F215"/>
    <mergeCell ref="G214:G215"/>
    <mergeCell ref="I215:L215"/>
    <mergeCell ref="CA61:CP61"/>
    <mergeCell ref="P158:P159"/>
    <mergeCell ref="M186:P186"/>
    <mergeCell ref="O187:O188"/>
    <mergeCell ref="P187:P188"/>
    <mergeCell ref="I186:L186"/>
    <mergeCell ref="E185:E186"/>
    <mergeCell ref="F185:F186"/>
    <mergeCell ref="A214:A217"/>
    <mergeCell ref="C214:C217"/>
    <mergeCell ref="D214:D217"/>
    <mergeCell ref="K216:K217"/>
    <mergeCell ref="H185:H188"/>
    <mergeCell ref="I185:L185"/>
    <mergeCell ref="A161:P161"/>
    <mergeCell ref="A156:A159"/>
    <mergeCell ref="A198:P198"/>
    <mergeCell ref="A189:P189"/>
    <mergeCell ref="B187:B188"/>
    <mergeCell ref="C185:C188"/>
    <mergeCell ref="N187:N188"/>
    <mergeCell ref="A190:P190"/>
    <mergeCell ref="A185:A188"/>
    <mergeCell ref="D185:D188"/>
    <mergeCell ref="A101:P101"/>
    <mergeCell ref="B99:B100"/>
    <mergeCell ref="A169:P169"/>
    <mergeCell ref="A102:P102"/>
    <mergeCell ref="A107:P107"/>
    <mergeCell ref="A110:P110"/>
    <mergeCell ref="A166:P166"/>
    <mergeCell ref="I157:L157"/>
    <mergeCell ref="A132:P132"/>
    <mergeCell ref="A160:P160"/>
    <mergeCell ref="A195:P195"/>
    <mergeCell ref="A249:P249"/>
    <mergeCell ref="D245:D248"/>
    <mergeCell ref="M247:M248"/>
    <mergeCell ref="N247:N248"/>
    <mergeCell ref="I247:I248"/>
    <mergeCell ref="J247:J248"/>
    <mergeCell ref="K247:K248"/>
    <mergeCell ref="L247:L248"/>
    <mergeCell ref="E214:E215"/>
    <mergeCell ref="CQ61:DF61"/>
    <mergeCell ref="A218:P218"/>
    <mergeCell ref="H214:H217"/>
    <mergeCell ref="I214:L214"/>
    <mergeCell ref="M214:P214"/>
    <mergeCell ref="BK61:BZ61"/>
    <mergeCell ref="AU61:BJ61"/>
    <mergeCell ref="A74:P74"/>
    <mergeCell ref="A79:P79"/>
    <mergeCell ref="A82:P82"/>
    <mergeCell ref="A283:P283"/>
    <mergeCell ref="F273:F274"/>
    <mergeCell ref="G273:G274"/>
    <mergeCell ref="H273:H276"/>
    <mergeCell ref="I273:L273"/>
    <mergeCell ref="M273:P273"/>
    <mergeCell ref="I274:L274"/>
    <mergeCell ref="B275:B276"/>
    <mergeCell ref="M274:P274"/>
    <mergeCell ref="N275:N276"/>
    <mergeCell ref="I275:I276"/>
    <mergeCell ref="J275:J276"/>
    <mergeCell ref="K275:K276"/>
    <mergeCell ref="L275:L276"/>
    <mergeCell ref="A89:P89"/>
    <mergeCell ref="A293:P293"/>
    <mergeCell ref="O275:O276"/>
    <mergeCell ref="P275:P276"/>
    <mergeCell ref="A277:P277"/>
    <mergeCell ref="A278:P278"/>
    <mergeCell ref="H245:H248"/>
    <mergeCell ref="A286:P286"/>
    <mergeCell ref="E273:E274"/>
    <mergeCell ref="M275:M276"/>
    <mergeCell ref="A205:P205"/>
    <mergeCell ref="O247:O248"/>
    <mergeCell ref="M246:P246"/>
    <mergeCell ref="B247:B248"/>
    <mergeCell ref="I245:L245"/>
    <mergeCell ref="I246:L246"/>
    <mergeCell ref="M215:P215"/>
    <mergeCell ref="O216:O217"/>
    <mergeCell ref="J216:J217"/>
    <mergeCell ref="L216:L217"/>
    <mergeCell ref="A235:P235"/>
    <mergeCell ref="A250:P250"/>
    <mergeCell ref="A255:P255"/>
    <mergeCell ref="M245:P245"/>
    <mergeCell ref="A224:P224"/>
    <mergeCell ref="A227:P227"/>
    <mergeCell ref="P247:P248"/>
    <mergeCell ref="F245:F246"/>
    <mergeCell ref="G245:G246"/>
    <mergeCell ref="A258:P258"/>
    <mergeCell ref="E245:E246"/>
    <mergeCell ref="A245:A248"/>
    <mergeCell ref="C245:C248"/>
    <mergeCell ref="A219:P219"/>
    <mergeCell ref="B216:B217"/>
    <mergeCell ref="I216:I217"/>
    <mergeCell ref="P216:P217"/>
    <mergeCell ref="N216:N217"/>
    <mergeCell ref="A137:P137"/>
    <mergeCell ref="A140:P140"/>
    <mergeCell ref="A147:P147"/>
    <mergeCell ref="A177:P177"/>
    <mergeCell ref="G185:G186"/>
    <mergeCell ref="A118:P118"/>
    <mergeCell ref="A265:P265"/>
    <mergeCell ref="A273:A276"/>
    <mergeCell ref="C273:C276"/>
    <mergeCell ref="D273:D276"/>
    <mergeCell ref="A312:Q312"/>
    <mergeCell ref="J302:N302"/>
    <mergeCell ref="A306:Q306"/>
    <mergeCell ref="A308:Q308"/>
    <mergeCell ref="A310:Q310"/>
  </mergeCells>
  <printOptions horizontalCentered="1"/>
  <pageMargins left="0" right="0" top="0" bottom="0" header="0" footer="0"/>
  <pageSetup horizontalDpi="600" verticalDpi="600" orientation="landscape" paperSize="9" scale="56" r:id="rId1"/>
  <rowBreaks count="10" manualBreakCount="10">
    <brk id="37" max="15" man="1"/>
    <brk id="66" max="15" man="1"/>
    <brk id="94" max="15" man="1"/>
    <brk id="124" max="15" man="1"/>
    <brk id="153" max="15" man="1"/>
    <brk id="182" max="15" man="1"/>
    <brk id="211" max="15" man="1"/>
    <brk id="242" max="15" man="1"/>
    <brk id="270" max="15" man="1"/>
    <brk id="3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2022-06-20T07:30:36Z</dcterms:modified>
  <cp:category/>
  <cp:version/>
  <cp:contentType/>
  <cp:contentStatus/>
</cp:coreProperties>
</file>